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11 May 2025\"/>
    </mc:Choice>
  </mc:AlternateContent>
  <xr:revisionPtr revIDLastSave="0" documentId="13_ncr:1_{94545CD7-D023-45D6-9429-3A0671112D4F}" xr6:coauthVersionLast="47" xr6:coauthVersionMax="47" xr10:uidLastSave="{00000000-0000-0000-0000-000000000000}"/>
  <bookViews>
    <workbookView xWindow="28680" yWindow="-120" windowWidth="29040" windowHeight="15720"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externalReferences>
    <externalReference r:id="rId18"/>
    <externalReference r:id="rId19"/>
    <externalReference r:id="rId20"/>
    <externalReference r:id="rId21"/>
    <externalReference r:id="rId22"/>
  </externalReferences>
  <definedNames>
    <definedName name="_ra1" localSheetId="7">'[1]% Cost Covd'!#REF!</definedName>
    <definedName name="_ra1" localSheetId="6">'[1]% Cost Covd'!#REF!</definedName>
    <definedName name="_ra1" localSheetId="8">'[1]% Cost Covd'!#REF!</definedName>
    <definedName name="_ra1" localSheetId="2">'[1]% Cost Covd'!#REF!</definedName>
    <definedName name="_ra1" localSheetId="3">'[1]% Cost Covd'!#REF!</definedName>
    <definedName name="_ra1" localSheetId="0">'[1]% Cost Covd'!#REF!</definedName>
    <definedName name="_ra1">'[1]% Cost Covd'!#REF!</definedName>
    <definedName name="mec" localSheetId="7">'[1]% Cost Covd'!#REF!</definedName>
    <definedName name="mec" localSheetId="6">'[1]% Cost Covd'!#REF!</definedName>
    <definedName name="mec" localSheetId="8">'[1]% Cost Covd'!#REF!</definedName>
    <definedName name="mec" localSheetId="2">'[1]% Cost Covd'!#REF!</definedName>
    <definedName name="mec" localSheetId="3">'[1]% Cost Covd'!#REF!</definedName>
    <definedName name="mec" localSheetId="0">'[1]% Cost Covd'!#REF!</definedName>
    <definedName name="mec">'[1]% Cost Covd'!#REF!</definedName>
    <definedName name="MedEdCap" localSheetId="7">'[2]% Cost Covd'!#REF!</definedName>
    <definedName name="MedEdCap" localSheetId="6">'[2]% Cost Covd'!#REF!</definedName>
    <definedName name="MedEdCap" localSheetId="8">'[2]% Cost Covd'!#REF!</definedName>
    <definedName name="MedEdCap" localSheetId="3">'[2]% Cost Covd'!#REF!</definedName>
    <definedName name="MedEdCap" localSheetId="0">'[2]% Cost Covd'!#REF!</definedName>
    <definedName name="MedEdCap">'[2]% Cost Covd'!#REF!</definedName>
    <definedName name="mm" localSheetId="7">'[1]% Cost Covd'!#REF!</definedName>
    <definedName name="mm" localSheetId="6">'[1]% Cost Covd'!#REF!</definedName>
    <definedName name="mm" localSheetId="8">'[1]% Cost Covd'!#REF!</definedName>
    <definedName name="mm" localSheetId="0">'[1]% Cost Covd'!#REF!</definedName>
    <definedName name="mm">'[1]% Cost Covd'!#REF!</definedName>
    <definedName name="nn" localSheetId="7">'[1]% Cost Covd'!#REF!</definedName>
    <definedName name="nn" localSheetId="6">'[1]% Cost Covd'!#REF!</definedName>
    <definedName name="nn" localSheetId="8">'[1]% Cost Covd'!#REF!</definedName>
    <definedName name="nn" localSheetId="0">'[1]% Cost Covd'!#REF!</definedName>
    <definedName name="nn">'[1]% Cost Covd'!#REF!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Program'!$A$2:$S$45,'Caseload by Program'!$A$60:$S$122</definedName>
    <definedName name="_xlnm.Print_Area" localSheetId="9">'CBHP Caseload'!$B$1:$K$219</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Area" localSheetId="14">'SB 21-009'!$A$1:$B$17</definedName>
    <definedName name="_xlnm.Print_Titles" localSheetId="5">'ACC RAE County'!$2:$3</definedName>
    <definedName name="_xlnm.Print_Titles" localSheetId="4">'Caseload by Program'!$3:$3</definedName>
    <definedName name="rahc" localSheetId="7">'[1]% Cost Covd'!#REF!</definedName>
    <definedName name="rahc" localSheetId="6">'[1]% Cost Covd'!#REF!</definedName>
    <definedName name="rahc" localSheetId="8">'[1]% Cost Covd'!#REF!</definedName>
    <definedName name="rahc" localSheetId="2">'[1]% Cost Covd'!#REF!</definedName>
    <definedName name="rahc" localSheetId="0">'[1]% Cost Covd'!#REF!</definedName>
    <definedName name="rahc">'[1]% Cost Covd'!#REF!</definedName>
    <definedName name="rcap1" localSheetId="7">'[1]% Cost Covd'!#REF!</definedName>
    <definedName name="rcap1" localSheetId="6">'[1]% Cost Covd'!#REF!</definedName>
    <definedName name="rcap1" localSheetId="8">'[1]% Cost Covd'!#REF!</definedName>
    <definedName name="rcap1" localSheetId="2">'[1]% Cost Covd'!#REF!</definedName>
    <definedName name="rcap1" localSheetId="0">'[1]% Cost Covd'!#REF!</definedName>
    <definedName name="rcap1">'[1]% Cost Covd'!#REF!</definedName>
    <definedName name="rcc" localSheetId="7">'[1]% Cost Covd'!#REF!</definedName>
    <definedName name="rcc" localSheetId="6">'[1]% Cost Covd'!#REF!</definedName>
    <definedName name="rcc" localSheetId="8">'[1]% Cost Covd'!#REF!</definedName>
    <definedName name="rcc" localSheetId="2">'[1]% Cost Covd'!#REF!</definedName>
    <definedName name="rcc" localSheetId="0">'[1]% Cost Covd'!#REF!</definedName>
    <definedName name="rcc">'[1]% Cost Covd'!#REF!</definedName>
    <definedName name="rr" localSheetId="7">'[1]% Cost Covd'!#REF!</definedName>
    <definedName name="rr" localSheetId="6">'[1]% Cost Covd'!#REF!</definedName>
    <definedName name="rr" localSheetId="8">'[1]% Cost Covd'!#REF!</definedName>
    <definedName name="rr" localSheetId="2">'[1]% Cost Covd'!#REF!</definedName>
    <definedName name="rr" localSheetId="0">'[1]% Cost Covd'!#REF!</definedName>
    <definedName name="rr">'[1]% Cost Covd'!#REF!</definedName>
    <definedName name="RurAncil1" localSheetId="7">'[2]% Cost Covd'!#REF!</definedName>
    <definedName name="RurAncil1" localSheetId="6">'[2]% Cost Covd'!#REF!</definedName>
    <definedName name="RurAncil1" localSheetId="8">'[2]% Cost Covd'!#REF!</definedName>
    <definedName name="RurAncil1" localSheetId="0">'[2]% Cost Covd'!#REF!</definedName>
    <definedName name="RurAncil1">'[2]% Cost Covd'!#REF!</definedName>
    <definedName name="RurAncilHospCap" localSheetId="7">'[2]% Cost Covd'!#REF!</definedName>
    <definedName name="RurAncilHospCap" localSheetId="6">'[2]% Cost Covd'!#REF!</definedName>
    <definedName name="RurAncilHospCap" localSheetId="8">'[2]% Cost Covd'!#REF!</definedName>
    <definedName name="RurAncilHospCap" localSheetId="0">'[2]% Cost Covd'!#REF!</definedName>
    <definedName name="RurAncilHospCap">'[2]% Cost Covd'!#REF!</definedName>
    <definedName name="RurCaptl1" localSheetId="7">'[2]% Cost Covd'!#REF!</definedName>
    <definedName name="RurCaptl1" localSheetId="6">'[2]% Cost Covd'!#REF!</definedName>
    <definedName name="RurCaptl1" localSheetId="8">'[2]% Cost Covd'!#REF!</definedName>
    <definedName name="RurCaptl1" localSheetId="0">'[2]% Cost Covd'!#REF!</definedName>
    <definedName name="RurCaptl1">'[2]% Cost Covd'!#REF!</definedName>
    <definedName name="RurCaptlHospCap" localSheetId="7">'[2]% Cost Covd'!#REF!</definedName>
    <definedName name="RurCaptlHospCap" localSheetId="6">'[2]% Cost Covd'!#REF!</definedName>
    <definedName name="RurCaptlHospCap" localSheetId="8">'[2]% Cost Covd'!#REF!</definedName>
    <definedName name="RurCaptlHospCap" localSheetId="0">'[2]% Cost Covd'!#REF!</definedName>
    <definedName name="RurCaptlHospCap">'[2]% Cost Covd'!#REF!</definedName>
    <definedName name="RurMeded1" localSheetId="7">'[2]% Cost Covd'!#REF!</definedName>
    <definedName name="RurMeded1" localSheetId="6">'[2]% Cost Covd'!#REF!</definedName>
    <definedName name="RurMeded1" localSheetId="8">'[2]% Cost Covd'!#REF!</definedName>
    <definedName name="RurMeded1" localSheetId="0">'[2]% Cost Covd'!#REF!</definedName>
    <definedName name="RurMeded1">'[2]% Cost Covd'!#REF!</definedName>
    <definedName name="RurMededHospCap" localSheetId="7">'[2]% Cost Covd'!#REF!</definedName>
    <definedName name="RurMededHospCap" localSheetId="6">'[2]% Cost Covd'!#REF!</definedName>
    <definedName name="RurMededHospCap" localSheetId="8">'[2]% Cost Covd'!#REF!</definedName>
    <definedName name="RurMededHospCap" localSheetId="0">'[2]% Cost Covd'!#REF!</definedName>
    <definedName name="RurMededHospCap">'[2]% Cost Covd'!#REF!</definedName>
    <definedName name="RurRout1" localSheetId="7">'[2]% Cost Covd'!#REF!</definedName>
    <definedName name="RurRout1" localSheetId="6">'[2]% Cost Covd'!#REF!</definedName>
    <definedName name="RurRout1" localSheetId="8">'[2]% Cost Covd'!#REF!</definedName>
    <definedName name="RurRout1" localSheetId="0">'[2]% Cost Covd'!#REF!</definedName>
    <definedName name="RurRout1">'[2]% Cost Covd'!#REF!</definedName>
    <definedName name="RurRoutHospCap" localSheetId="7">'[2]% Cost Covd'!#REF!</definedName>
    <definedName name="RurRoutHospCap" localSheetId="6">'[2]% Cost Covd'!#REF!</definedName>
    <definedName name="RurRoutHospCap" localSheetId="8">'[2]% Cost Covd'!#REF!</definedName>
    <definedName name="RurRoutHospCap" localSheetId="0">'[2]% Cost Covd'!#REF!</definedName>
    <definedName name="RurRoutHospCap">'[2]% Cost Covd'!#REF!</definedName>
    <definedName name="trwe" localSheetId="7">'[1]% Cost Covd'!#REF!</definedName>
    <definedName name="trwe" localSheetId="6">'[1]% Cost Covd'!#REF!</definedName>
    <definedName name="trwe" localSheetId="8">'[1]% Cost Covd'!#REF!</definedName>
    <definedName name="trwe" localSheetId="0">'[1]% Cost Covd'!#REF!</definedName>
    <definedName name="trwe">'[1]% Cost Covd'!#REF!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5" l="1"/>
  <c r="B12" i="34"/>
  <c r="C12" i="34"/>
  <c r="B13" i="20"/>
  <c r="C13" i="20"/>
  <c r="B13" i="21"/>
  <c r="L34" i="24"/>
  <c r="L33" i="24"/>
  <c r="L32" i="24"/>
  <c r="L31" i="24"/>
  <c r="L30" i="24"/>
  <c r="L29" i="24"/>
  <c r="L28" i="24"/>
  <c r="L27" i="24"/>
  <c r="L26" i="24"/>
  <c r="L25" i="24"/>
  <c r="L24" i="24"/>
  <c r="L23" i="24"/>
  <c r="L22" i="24"/>
  <c r="L21" i="24"/>
  <c r="L20" i="24"/>
  <c r="L12" i="24"/>
  <c r="L11" i="24"/>
  <c r="L10" i="24"/>
  <c r="L9" i="24"/>
  <c r="L8" i="24"/>
  <c r="L7" i="24"/>
  <c r="L6" i="24"/>
  <c r="L5" i="24"/>
  <c r="L4" i="24"/>
  <c r="C207" i="15"/>
  <c r="E207" i="15"/>
  <c r="F207" i="15"/>
  <c r="G207" i="15"/>
  <c r="I207" i="15"/>
  <c r="J207" i="15"/>
  <c r="K207" i="15"/>
  <c r="B33" i="32"/>
  <c r="C33" i="32"/>
  <c r="D33" i="32"/>
  <c r="E33" i="32"/>
  <c r="F33" i="32"/>
  <c r="G33" i="32"/>
  <c r="H33" i="32"/>
  <c r="I33" i="32"/>
  <c r="J33" i="32"/>
  <c r="K33" i="32"/>
  <c r="B13" i="32"/>
  <c r="C13" i="32"/>
  <c r="D13" i="32"/>
  <c r="E13" i="32"/>
  <c r="F13" i="32"/>
  <c r="G13" i="32"/>
  <c r="H13" i="32"/>
  <c r="I13" i="32"/>
  <c r="J13" i="32"/>
  <c r="K13" i="32"/>
  <c r="B13" i="31"/>
  <c r="C13" i="31"/>
  <c r="D13" i="31"/>
  <c r="M4" i="27"/>
  <c r="M5" i="27"/>
  <c r="M6" i="27"/>
  <c r="M7" i="27"/>
  <c r="M8" i="27"/>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9" i="27"/>
  <c r="B99" i="26"/>
  <c r="C99" i="26"/>
  <c r="D99" i="26"/>
  <c r="E99" i="26"/>
  <c r="F99" i="26"/>
  <c r="G99" i="26"/>
  <c r="H99" i="26"/>
  <c r="I99" i="26"/>
  <c r="J99" i="26"/>
  <c r="K99" i="26"/>
  <c r="L99" i="26"/>
  <c r="M99" i="26"/>
  <c r="N99" i="26"/>
  <c r="O99" i="26"/>
  <c r="P99" i="26"/>
  <c r="Q99" i="26"/>
  <c r="R99" i="26"/>
  <c r="S99" i="26"/>
  <c r="B84" i="26"/>
  <c r="C84" i="26"/>
  <c r="D84" i="26"/>
  <c r="E84" i="26"/>
  <c r="F84" i="26"/>
  <c r="G84" i="26"/>
  <c r="H84" i="26"/>
  <c r="I84" i="26"/>
  <c r="J84" i="26"/>
  <c r="K84" i="26"/>
  <c r="L84" i="26"/>
  <c r="M84" i="26"/>
  <c r="N84" i="26"/>
  <c r="O84" i="26"/>
  <c r="P84" i="26"/>
  <c r="Q84" i="26"/>
  <c r="R84" i="26"/>
  <c r="S84" i="26"/>
  <c r="B70" i="26"/>
  <c r="C70" i="26"/>
  <c r="D70" i="26"/>
  <c r="E70" i="26"/>
  <c r="F70" i="26"/>
  <c r="G70" i="26"/>
  <c r="H70" i="26"/>
  <c r="I70" i="26"/>
  <c r="J70" i="26"/>
  <c r="K70" i="26"/>
  <c r="L70" i="26"/>
  <c r="M70" i="26"/>
  <c r="N70" i="26"/>
  <c r="O70" i="26"/>
  <c r="P70" i="26"/>
  <c r="Q70" i="26"/>
  <c r="R70" i="26"/>
  <c r="S70" i="26"/>
  <c r="B42" i="26"/>
  <c r="C42" i="26"/>
  <c r="D42" i="26"/>
  <c r="E42" i="26"/>
  <c r="F42" i="26"/>
  <c r="G42" i="26"/>
  <c r="H42" i="26"/>
  <c r="I42" i="26"/>
  <c r="J42" i="26"/>
  <c r="K42" i="26"/>
  <c r="L42" i="26"/>
  <c r="M42" i="26"/>
  <c r="N42" i="26"/>
  <c r="O42" i="26"/>
  <c r="P42" i="26"/>
  <c r="Q42" i="26"/>
  <c r="R42" i="26"/>
  <c r="S42" i="26"/>
  <c r="B28" i="26"/>
  <c r="C28" i="26"/>
  <c r="D28" i="26"/>
  <c r="E28" i="26"/>
  <c r="F28" i="26"/>
  <c r="G28" i="26"/>
  <c r="H28" i="26"/>
  <c r="I28" i="26"/>
  <c r="J28" i="26"/>
  <c r="K28" i="26"/>
  <c r="L28" i="26"/>
  <c r="M28" i="26"/>
  <c r="N28" i="26"/>
  <c r="O28" i="26"/>
  <c r="P28" i="26"/>
  <c r="Q28" i="26"/>
  <c r="R28" i="26"/>
  <c r="S28" i="26"/>
  <c r="B14" i="26"/>
  <c r="C14" i="26"/>
  <c r="D14" i="26"/>
  <c r="E14" i="26"/>
  <c r="F14" i="26"/>
  <c r="G14" i="26"/>
  <c r="H14" i="26"/>
  <c r="I14" i="26"/>
  <c r="J14" i="26"/>
  <c r="K14" i="26"/>
  <c r="L14" i="26"/>
  <c r="M14" i="26"/>
  <c r="N14" i="26"/>
  <c r="O14" i="26"/>
  <c r="P14" i="26"/>
  <c r="Q14" i="26"/>
  <c r="R14" i="26"/>
  <c r="S14" i="26"/>
  <c r="C207" i="29"/>
  <c r="D207" i="29"/>
  <c r="E207" i="29"/>
  <c r="F207" i="29"/>
  <c r="G207" i="29"/>
  <c r="H207" i="29"/>
  <c r="I207" i="29"/>
  <c r="J207" i="29"/>
  <c r="K207" i="29"/>
  <c r="L207" i="29"/>
  <c r="M207" i="29"/>
  <c r="N207" i="29"/>
  <c r="O207" i="29"/>
  <c r="P207" i="29"/>
  <c r="Q207" i="29"/>
  <c r="R207" i="29"/>
  <c r="S207" i="29"/>
  <c r="T207" i="29"/>
  <c r="L4" i="25"/>
  <c r="L14" i="25"/>
  <c r="L13" i="25"/>
  <c r="L12" i="25"/>
  <c r="L11" i="25"/>
  <c r="L10" i="25"/>
  <c r="L9" i="25"/>
  <c r="L8" i="25"/>
  <c r="L7" i="25"/>
  <c r="L6" i="25"/>
  <c r="L5" i="25"/>
  <c r="L63" i="30"/>
  <c r="L61" i="30"/>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L7" i="30"/>
  <c r="L6" i="30"/>
  <c r="L5" i="30"/>
  <c r="L4" i="30"/>
  <c r="C11" i="21"/>
  <c r="B13" i="33" l="1"/>
  <c r="C13" i="33"/>
  <c r="D13" i="33"/>
  <c r="E13" i="33"/>
  <c r="F13" i="33"/>
  <c r="B8" i="11" l="1"/>
  <c r="A8" i="11"/>
  <c r="C212" i="15" l="1"/>
  <c r="C212" i="29"/>
  <c r="B11" i="31" l="1"/>
  <c r="C11" i="31"/>
  <c r="D11" i="31"/>
  <c r="B12" i="31"/>
  <c r="C12" i="31"/>
  <c r="D12" i="31"/>
  <c r="K4" i="27"/>
  <c r="L4" i="27"/>
  <c r="K5" i="27"/>
  <c r="L5" i="27"/>
  <c r="K6" i="27"/>
  <c r="L6" i="27"/>
  <c r="K7" i="27"/>
  <c r="L7" i="27"/>
  <c r="K8" i="27"/>
  <c r="L8" i="27"/>
  <c r="K9" i="27"/>
  <c r="L9" i="27"/>
  <c r="K10" i="27"/>
  <c r="L10" i="27"/>
  <c r="K11" i="27"/>
  <c r="L11" i="27"/>
  <c r="K12" i="27"/>
  <c r="L12" i="27"/>
  <c r="K13" i="27"/>
  <c r="L13" i="27"/>
  <c r="K14" i="27"/>
  <c r="L14" i="27"/>
  <c r="K15" i="27"/>
  <c r="L15" i="27"/>
  <c r="K16" i="27"/>
  <c r="L16" i="27"/>
  <c r="K17" i="27"/>
  <c r="L17" i="27"/>
  <c r="K18" i="27"/>
  <c r="L18" i="27"/>
  <c r="K19" i="27"/>
  <c r="L19" i="27"/>
  <c r="K20" i="27"/>
  <c r="L20" i="27"/>
  <c r="K21" i="27"/>
  <c r="L21" i="27"/>
  <c r="K22" i="27"/>
  <c r="L22" i="27"/>
  <c r="K23" i="27"/>
  <c r="L23" i="27"/>
  <c r="K24" i="27"/>
  <c r="L24" i="27"/>
  <c r="K25" i="27"/>
  <c r="L25" i="27"/>
  <c r="K26" i="27"/>
  <c r="L26" i="27"/>
  <c r="K27" i="27"/>
  <c r="L27" i="27"/>
  <c r="K28" i="27"/>
  <c r="L28" i="27"/>
  <c r="K29" i="27"/>
  <c r="L29" i="27"/>
  <c r="K30" i="27"/>
  <c r="L30" i="27"/>
  <c r="K31" i="27"/>
  <c r="L31" i="27"/>
  <c r="K32" i="27"/>
  <c r="L32" i="27"/>
  <c r="K33" i="27"/>
  <c r="L33" i="27"/>
  <c r="K34" i="27"/>
  <c r="L34" i="27"/>
  <c r="K35" i="27"/>
  <c r="L35" i="27"/>
  <c r="K36" i="27"/>
  <c r="L36" i="27"/>
  <c r="K37" i="27"/>
  <c r="L37" i="27"/>
  <c r="K38" i="27"/>
  <c r="L38" i="27"/>
  <c r="K39" i="27"/>
  <c r="L39" i="27"/>
  <c r="K40" i="27"/>
  <c r="L40" i="27"/>
  <c r="K41" i="27"/>
  <c r="L41" i="27"/>
  <c r="K42" i="27"/>
  <c r="L42" i="27"/>
  <c r="K43" i="27"/>
  <c r="L43" i="27"/>
  <c r="K44" i="27"/>
  <c r="L44" i="27"/>
  <c r="K45" i="27"/>
  <c r="L45" i="27"/>
  <c r="K46" i="27"/>
  <c r="L46" i="27"/>
  <c r="K47" i="27"/>
  <c r="L47" i="27"/>
  <c r="K48" i="27"/>
  <c r="L48" i="27"/>
  <c r="K49" i="27"/>
  <c r="L49" i="27"/>
  <c r="K50" i="27"/>
  <c r="L50" i="27"/>
  <c r="K51" i="27"/>
  <c r="L51" i="27"/>
  <c r="K52" i="27"/>
  <c r="L52" i="27"/>
  <c r="K53" i="27"/>
  <c r="L53" i="27"/>
  <c r="K54" i="27"/>
  <c r="L54" i="27"/>
  <c r="K55" i="27"/>
  <c r="L55" i="27"/>
  <c r="K56" i="27"/>
  <c r="L56" i="27"/>
  <c r="K57" i="27"/>
  <c r="L57" i="27"/>
  <c r="K58" i="27"/>
  <c r="L58" i="27"/>
  <c r="K59" i="27"/>
  <c r="L59" i="27"/>
  <c r="K60" i="27"/>
  <c r="L60" i="27"/>
  <c r="K61" i="27"/>
  <c r="L61" i="27"/>
  <c r="K62" i="27"/>
  <c r="L62" i="27"/>
  <c r="K63" i="27"/>
  <c r="L63" i="27"/>
  <c r="K64" i="27"/>
  <c r="L64" i="27"/>
  <c r="K65" i="27"/>
  <c r="L65" i="27"/>
  <c r="K66" i="27"/>
  <c r="L66" i="27"/>
  <c r="K67" i="27"/>
  <c r="L67" i="27"/>
  <c r="K68" i="27"/>
  <c r="L68" i="27"/>
  <c r="K69" i="27"/>
  <c r="L69" i="27"/>
  <c r="K70" i="27"/>
  <c r="L70" i="27"/>
  <c r="K71" i="27"/>
  <c r="L71" i="27"/>
  <c r="K72" i="27"/>
  <c r="L72" i="27"/>
  <c r="K73" i="27"/>
  <c r="L73" i="27"/>
  <c r="K74" i="27"/>
  <c r="L74" i="27"/>
  <c r="K75" i="27"/>
  <c r="L75" i="27"/>
  <c r="K76" i="27"/>
  <c r="L76" i="27"/>
  <c r="K77" i="27"/>
  <c r="L77" i="27"/>
  <c r="K78" i="27"/>
  <c r="L78" i="27"/>
  <c r="K79" i="27"/>
  <c r="L79" i="27"/>
  <c r="K80" i="27"/>
  <c r="L80" i="27"/>
  <c r="K81" i="27"/>
  <c r="L81" i="27"/>
  <c r="K82" i="27"/>
  <c r="L82" i="27"/>
  <c r="K83" i="27"/>
  <c r="L83" i="27"/>
  <c r="K84" i="27"/>
  <c r="L84" i="27"/>
  <c r="K85" i="27"/>
  <c r="L85" i="27"/>
  <c r="K86" i="27"/>
  <c r="L86" i="27"/>
  <c r="K87" i="27"/>
  <c r="L87" i="27"/>
  <c r="K89" i="27"/>
  <c r="L89" i="27"/>
  <c r="B97" i="26"/>
  <c r="C97" i="26"/>
  <c r="D97" i="26"/>
  <c r="E97" i="26"/>
  <c r="F97" i="26"/>
  <c r="G97" i="26"/>
  <c r="H97" i="26"/>
  <c r="I97" i="26"/>
  <c r="J97" i="26"/>
  <c r="K97" i="26"/>
  <c r="L97" i="26"/>
  <c r="M97" i="26"/>
  <c r="N97" i="26"/>
  <c r="O97" i="26"/>
  <c r="P97" i="26"/>
  <c r="Q97" i="26"/>
  <c r="R97" i="26"/>
  <c r="S97" i="26"/>
  <c r="B98" i="26"/>
  <c r="C98" i="26"/>
  <c r="D98" i="26"/>
  <c r="E98" i="26"/>
  <c r="F98" i="26"/>
  <c r="G98" i="26"/>
  <c r="H98" i="26"/>
  <c r="I98" i="26"/>
  <c r="J98" i="26"/>
  <c r="K98" i="26"/>
  <c r="L98" i="26"/>
  <c r="M98" i="26"/>
  <c r="N98" i="26"/>
  <c r="O98" i="26"/>
  <c r="P98" i="26"/>
  <c r="Q98" i="26"/>
  <c r="R98" i="26"/>
  <c r="S98" i="26"/>
  <c r="B82" i="26"/>
  <c r="C82" i="26"/>
  <c r="D82" i="26"/>
  <c r="E82" i="26"/>
  <c r="F82" i="26"/>
  <c r="G82" i="26"/>
  <c r="H82" i="26"/>
  <c r="I82" i="26"/>
  <c r="J82" i="26"/>
  <c r="K82" i="26"/>
  <c r="L82" i="26"/>
  <c r="M82" i="26"/>
  <c r="N82" i="26"/>
  <c r="O82" i="26"/>
  <c r="P82" i="26"/>
  <c r="Q82" i="26"/>
  <c r="R82" i="26"/>
  <c r="S82" i="26"/>
  <c r="B83" i="26"/>
  <c r="C83" i="26"/>
  <c r="D83" i="26"/>
  <c r="E83" i="26"/>
  <c r="F83" i="26"/>
  <c r="G83" i="26"/>
  <c r="H83" i="26"/>
  <c r="I83" i="26"/>
  <c r="J83" i="26"/>
  <c r="K83" i="26"/>
  <c r="L83" i="26"/>
  <c r="M83" i="26"/>
  <c r="N83" i="26"/>
  <c r="O83" i="26"/>
  <c r="P83" i="26"/>
  <c r="Q83" i="26"/>
  <c r="R83" i="26"/>
  <c r="S83" i="26"/>
  <c r="B68" i="26"/>
  <c r="C68" i="26"/>
  <c r="D68" i="26"/>
  <c r="E68" i="26"/>
  <c r="F68" i="26"/>
  <c r="G68" i="26"/>
  <c r="H68" i="26"/>
  <c r="I68" i="26"/>
  <c r="J68" i="26"/>
  <c r="K68" i="26"/>
  <c r="L68" i="26"/>
  <c r="M68" i="26"/>
  <c r="N68" i="26"/>
  <c r="O68" i="26"/>
  <c r="P68" i="26"/>
  <c r="Q68" i="26"/>
  <c r="R68" i="26"/>
  <c r="S68" i="26"/>
  <c r="B69" i="26"/>
  <c r="C69" i="26"/>
  <c r="D69" i="26"/>
  <c r="E69" i="26"/>
  <c r="F69" i="26"/>
  <c r="G69" i="26"/>
  <c r="H69" i="26"/>
  <c r="I69" i="26"/>
  <c r="J69" i="26"/>
  <c r="K69" i="26"/>
  <c r="L69" i="26"/>
  <c r="M69" i="26"/>
  <c r="N69" i="26"/>
  <c r="O69" i="26"/>
  <c r="P69" i="26"/>
  <c r="Q69" i="26"/>
  <c r="R69" i="26"/>
  <c r="S69" i="26"/>
  <c r="B40" i="26"/>
  <c r="C40" i="26"/>
  <c r="D40" i="26"/>
  <c r="E40" i="26"/>
  <c r="F40" i="26"/>
  <c r="G40" i="26"/>
  <c r="H40" i="26"/>
  <c r="I40" i="26"/>
  <c r="J40" i="26"/>
  <c r="K40" i="26"/>
  <c r="L40" i="26"/>
  <c r="M40" i="26"/>
  <c r="N40" i="26"/>
  <c r="O40" i="26"/>
  <c r="P40" i="26"/>
  <c r="Q40" i="26"/>
  <c r="R40" i="26"/>
  <c r="S40" i="26"/>
  <c r="B41" i="26"/>
  <c r="C41" i="26"/>
  <c r="D41" i="26"/>
  <c r="E41" i="26"/>
  <c r="F41" i="26"/>
  <c r="G41" i="26"/>
  <c r="H41" i="26"/>
  <c r="I41" i="26"/>
  <c r="J41" i="26"/>
  <c r="K41" i="26"/>
  <c r="L41" i="26"/>
  <c r="M41" i="26"/>
  <c r="N41" i="26"/>
  <c r="O41" i="26"/>
  <c r="P41" i="26"/>
  <c r="Q41" i="26"/>
  <c r="R41" i="26"/>
  <c r="S41" i="26"/>
  <c r="B26" i="26"/>
  <c r="C26" i="26"/>
  <c r="D26" i="26"/>
  <c r="E26" i="26"/>
  <c r="F26" i="26"/>
  <c r="G26" i="26"/>
  <c r="H26" i="26"/>
  <c r="I26" i="26"/>
  <c r="J26" i="26"/>
  <c r="K26" i="26"/>
  <c r="L26" i="26"/>
  <c r="M26" i="26"/>
  <c r="N26" i="26"/>
  <c r="O26" i="26"/>
  <c r="P26" i="26"/>
  <c r="Q26" i="26"/>
  <c r="R26" i="26"/>
  <c r="S26" i="26"/>
  <c r="B27" i="26"/>
  <c r="C27" i="26"/>
  <c r="D27" i="26"/>
  <c r="E27" i="26"/>
  <c r="F27" i="26"/>
  <c r="G27" i="26"/>
  <c r="H27" i="26"/>
  <c r="I27" i="26"/>
  <c r="J27" i="26"/>
  <c r="K27" i="26"/>
  <c r="L27" i="26"/>
  <c r="M27" i="26"/>
  <c r="N27" i="26"/>
  <c r="O27" i="26"/>
  <c r="P27" i="26"/>
  <c r="Q27" i="26"/>
  <c r="R27" i="26"/>
  <c r="S27" i="26"/>
  <c r="B12" i="26"/>
  <c r="C12" i="26"/>
  <c r="D12" i="26"/>
  <c r="E12" i="26"/>
  <c r="F12" i="26"/>
  <c r="G12" i="26"/>
  <c r="H12" i="26"/>
  <c r="I12" i="26"/>
  <c r="J12" i="26"/>
  <c r="K12" i="26"/>
  <c r="L12" i="26"/>
  <c r="M12" i="26"/>
  <c r="N12" i="26"/>
  <c r="O12" i="26"/>
  <c r="P12" i="26"/>
  <c r="Q12" i="26"/>
  <c r="R12" i="26"/>
  <c r="S12" i="26"/>
  <c r="B13" i="26"/>
  <c r="C13" i="26"/>
  <c r="D13" i="26"/>
  <c r="E13" i="26"/>
  <c r="F13" i="26"/>
  <c r="G13" i="26"/>
  <c r="H13" i="26"/>
  <c r="I13" i="26"/>
  <c r="J13" i="26"/>
  <c r="K13" i="26"/>
  <c r="L13" i="26"/>
  <c r="M13" i="26"/>
  <c r="N13" i="26"/>
  <c r="O13" i="26"/>
  <c r="P13" i="26"/>
  <c r="Q13" i="26"/>
  <c r="R13" i="26"/>
  <c r="S13" i="26"/>
  <c r="C205" i="29"/>
  <c r="D205" i="29"/>
  <c r="E205" i="29"/>
  <c r="F205" i="29"/>
  <c r="G205" i="29"/>
  <c r="H205" i="29"/>
  <c r="I205" i="29"/>
  <c r="J205" i="29"/>
  <c r="K205" i="29"/>
  <c r="L205" i="29"/>
  <c r="M205" i="29"/>
  <c r="N205" i="29"/>
  <c r="O205" i="29"/>
  <c r="P205" i="29"/>
  <c r="Q205" i="29"/>
  <c r="R205" i="29"/>
  <c r="S205" i="29"/>
  <c r="T205" i="29"/>
  <c r="C206" i="29"/>
  <c r="D206" i="29"/>
  <c r="E206" i="29"/>
  <c r="F206" i="29"/>
  <c r="G206" i="29"/>
  <c r="H206" i="29"/>
  <c r="I206" i="29"/>
  <c r="J206" i="29"/>
  <c r="K206" i="29"/>
  <c r="L206" i="29"/>
  <c r="M206" i="29"/>
  <c r="N206" i="29"/>
  <c r="O206" i="29"/>
  <c r="P206" i="29"/>
  <c r="Q206" i="29"/>
  <c r="R206" i="29"/>
  <c r="S206" i="29"/>
  <c r="T206" i="29"/>
  <c r="J4" i="25"/>
  <c r="K4" i="25"/>
  <c r="J5" i="25"/>
  <c r="K5" i="25"/>
  <c r="J6" i="25"/>
  <c r="K6" i="25"/>
  <c r="J7" i="25"/>
  <c r="K7" i="25"/>
  <c r="J8" i="25"/>
  <c r="K8" i="25"/>
  <c r="J9" i="25"/>
  <c r="K9" i="25"/>
  <c r="J10" i="25"/>
  <c r="K10" i="25"/>
  <c r="J11" i="25"/>
  <c r="K11" i="25"/>
  <c r="J12" i="25"/>
  <c r="K12" i="25"/>
  <c r="J13" i="25"/>
  <c r="K13" i="25"/>
  <c r="J14" i="25"/>
  <c r="K14" i="25"/>
  <c r="J4" i="30"/>
  <c r="K4" i="30"/>
  <c r="J5" i="30"/>
  <c r="K5" i="30"/>
  <c r="J6" i="30"/>
  <c r="K6" i="30"/>
  <c r="J7" i="30"/>
  <c r="K7" i="30"/>
  <c r="J8" i="30"/>
  <c r="K8" i="30"/>
  <c r="J9" i="30"/>
  <c r="K9" i="30"/>
  <c r="J10" i="30"/>
  <c r="K10" i="30"/>
  <c r="J11" i="30"/>
  <c r="K11" i="30"/>
  <c r="J12" i="30"/>
  <c r="K12" i="30"/>
  <c r="J13" i="30"/>
  <c r="K13" i="30"/>
  <c r="J14" i="30"/>
  <c r="K14" i="30"/>
  <c r="J15" i="30"/>
  <c r="K15" i="30"/>
  <c r="J16" i="30"/>
  <c r="K16" i="30"/>
  <c r="J17" i="30"/>
  <c r="K17" i="30"/>
  <c r="J18" i="30"/>
  <c r="K18" i="30"/>
  <c r="J19" i="30"/>
  <c r="K19" i="30"/>
  <c r="J20" i="30"/>
  <c r="K20" i="30"/>
  <c r="J21" i="30"/>
  <c r="K21" i="30"/>
  <c r="J22" i="30"/>
  <c r="K22" i="30"/>
  <c r="J23" i="30"/>
  <c r="K23" i="30"/>
  <c r="J24" i="30"/>
  <c r="K24" i="30"/>
  <c r="J25" i="30"/>
  <c r="K25" i="30"/>
  <c r="J26" i="30"/>
  <c r="K26" i="30"/>
  <c r="J27" i="30"/>
  <c r="K27" i="30"/>
  <c r="J28" i="30"/>
  <c r="K28" i="30"/>
  <c r="J29" i="30"/>
  <c r="K29" i="30"/>
  <c r="J30" i="30"/>
  <c r="K30" i="30"/>
  <c r="J31" i="30"/>
  <c r="K31" i="30"/>
  <c r="J32" i="30"/>
  <c r="K32" i="30"/>
  <c r="J33" i="30"/>
  <c r="K33" i="30"/>
  <c r="J34" i="30"/>
  <c r="K34" i="30"/>
  <c r="J35" i="30"/>
  <c r="K35" i="30"/>
  <c r="J36" i="30"/>
  <c r="K36" i="30"/>
  <c r="J37" i="30"/>
  <c r="K37" i="30"/>
  <c r="J38" i="30"/>
  <c r="K38" i="30"/>
  <c r="J39" i="30"/>
  <c r="K39" i="30"/>
  <c r="J40" i="30"/>
  <c r="K40" i="30"/>
  <c r="J41" i="30"/>
  <c r="K41" i="30"/>
  <c r="J42" i="30"/>
  <c r="K42" i="30"/>
  <c r="J43" i="30"/>
  <c r="K43" i="30"/>
  <c r="J44" i="30"/>
  <c r="K44" i="30"/>
  <c r="J45" i="30"/>
  <c r="K45" i="30"/>
  <c r="J46" i="30"/>
  <c r="K46" i="30"/>
  <c r="J47" i="30"/>
  <c r="K47" i="30"/>
  <c r="J48" i="30"/>
  <c r="K48" i="30"/>
  <c r="J49" i="30"/>
  <c r="K49" i="30"/>
  <c r="J50" i="30"/>
  <c r="K50" i="30"/>
  <c r="J51" i="30"/>
  <c r="K51" i="30"/>
  <c r="J52" i="30"/>
  <c r="K52" i="30"/>
  <c r="J53" i="30"/>
  <c r="K53" i="30"/>
  <c r="J54" i="30"/>
  <c r="K54" i="30"/>
  <c r="J55" i="30"/>
  <c r="K55" i="30"/>
  <c r="J56" i="30"/>
  <c r="K56" i="30"/>
  <c r="J57" i="30"/>
  <c r="K57" i="30"/>
  <c r="J58" i="30"/>
  <c r="K58" i="30"/>
  <c r="J59" i="30"/>
  <c r="K59" i="30"/>
  <c r="J60" i="30"/>
  <c r="K60" i="30"/>
  <c r="J61" i="30"/>
  <c r="K61" i="30"/>
  <c r="J62" i="30"/>
  <c r="K62" i="30"/>
  <c r="J63" i="30"/>
  <c r="K63" i="30"/>
  <c r="B10" i="35"/>
  <c r="B11" i="35"/>
  <c r="B10" i="34"/>
  <c r="C10" i="34"/>
  <c r="B11" i="34"/>
  <c r="C11" i="34"/>
  <c r="B11" i="20"/>
  <c r="C11" i="20"/>
  <c r="B12" i="20"/>
  <c r="C12" i="20"/>
  <c r="J20" i="24"/>
  <c r="K20" i="24"/>
  <c r="J21" i="24"/>
  <c r="K21" i="24"/>
  <c r="J22" i="24"/>
  <c r="K22" i="24"/>
  <c r="J23" i="24"/>
  <c r="K23" i="24"/>
  <c r="J24" i="24"/>
  <c r="K24" i="24"/>
  <c r="J25" i="24"/>
  <c r="K25" i="24"/>
  <c r="J26" i="24"/>
  <c r="K26" i="24"/>
  <c r="J27" i="24"/>
  <c r="K27" i="24"/>
  <c r="J28" i="24"/>
  <c r="K28" i="24"/>
  <c r="J29" i="24"/>
  <c r="K29" i="24"/>
  <c r="J30" i="24"/>
  <c r="K30" i="24"/>
  <c r="J31" i="24"/>
  <c r="K31" i="24"/>
  <c r="J32" i="24"/>
  <c r="K32" i="24"/>
  <c r="J33" i="24"/>
  <c r="K33" i="24"/>
  <c r="J34" i="24"/>
  <c r="K34" i="24"/>
  <c r="J4" i="24"/>
  <c r="K4" i="24"/>
  <c r="J5" i="24"/>
  <c r="K5" i="24"/>
  <c r="J6" i="24"/>
  <c r="K6" i="24"/>
  <c r="J7" i="24"/>
  <c r="K7" i="24"/>
  <c r="J8" i="24"/>
  <c r="K8" i="24"/>
  <c r="J9" i="24"/>
  <c r="K9" i="24"/>
  <c r="J10" i="24"/>
  <c r="K10" i="24"/>
  <c r="J11" i="24"/>
  <c r="K11" i="24"/>
  <c r="J12" i="24"/>
  <c r="K12" i="24"/>
  <c r="C205" i="15"/>
  <c r="E205" i="15"/>
  <c r="F205" i="15"/>
  <c r="G205" i="15"/>
  <c r="I205" i="15"/>
  <c r="J205" i="15"/>
  <c r="K205" i="15"/>
  <c r="C206" i="15"/>
  <c r="E206" i="15"/>
  <c r="F206" i="15"/>
  <c r="G206" i="15"/>
  <c r="I206" i="15"/>
  <c r="J206" i="15"/>
  <c r="K206" i="15"/>
  <c r="B11" i="33"/>
  <c r="C11" i="33"/>
  <c r="D11" i="33"/>
  <c r="E11" i="33"/>
  <c r="F11" i="33"/>
  <c r="B12" i="33"/>
  <c r="C12" i="33"/>
  <c r="D12" i="33"/>
  <c r="E12" i="33"/>
  <c r="F12" i="33"/>
  <c r="B30" i="32"/>
  <c r="C30" i="32"/>
  <c r="D30" i="32"/>
  <c r="E30" i="32"/>
  <c r="F30" i="32"/>
  <c r="G30" i="32"/>
  <c r="H30" i="32"/>
  <c r="I30" i="32"/>
  <c r="J30" i="32"/>
  <c r="K30" i="32"/>
  <c r="B31" i="32"/>
  <c r="C31" i="32"/>
  <c r="D31" i="32"/>
  <c r="E31" i="32"/>
  <c r="F31" i="32"/>
  <c r="G31" i="32"/>
  <c r="H31" i="32"/>
  <c r="I31" i="32"/>
  <c r="J31" i="32"/>
  <c r="K31" i="32"/>
  <c r="B32" i="32"/>
  <c r="C32" i="32"/>
  <c r="D32" i="32"/>
  <c r="E32" i="32"/>
  <c r="F32" i="32"/>
  <c r="G32" i="32"/>
  <c r="H32" i="32"/>
  <c r="I32" i="32"/>
  <c r="J32" i="32"/>
  <c r="K32" i="32"/>
  <c r="B11" i="32"/>
  <c r="C11" i="32"/>
  <c r="D11" i="32"/>
  <c r="E11" i="32"/>
  <c r="F11" i="32"/>
  <c r="G11" i="32"/>
  <c r="H11" i="32"/>
  <c r="I11" i="32"/>
  <c r="J11" i="32"/>
  <c r="K11" i="32"/>
  <c r="B12" i="32"/>
  <c r="C12" i="32"/>
  <c r="D12" i="32"/>
  <c r="E12" i="32"/>
  <c r="F12" i="32"/>
  <c r="G12" i="32"/>
  <c r="H12" i="32"/>
  <c r="I12" i="32"/>
  <c r="J12" i="32"/>
  <c r="K12" i="32"/>
  <c r="A7" i="11"/>
  <c r="B7" i="11"/>
  <c r="C9" i="21"/>
  <c r="C10" i="21"/>
  <c r="B11" i="21"/>
  <c r="B12" i="21"/>
  <c r="I63" i="30" l="1"/>
  <c r="B10" i="20" l="1"/>
  <c r="C10" i="20"/>
  <c r="I20" i="24"/>
  <c r="I21" i="24"/>
  <c r="I22" i="24"/>
  <c r="I23" i="24"/>
  <c r="I24" i="24"/>
  <c r="I25" i="24"/>
  <c r="I26" i="24"/>
  <c r="I27" i="24"/>
  <c r="I28" i="24"/>
  <c r="I29" i="24"/>
  <c r="I30" i="24"/>
  <c r="I31" i="24"/>
  <c r="I32" i="24"/>
  <c r="I33" i="24"/>
  <c r="I34" i="24"/>
  <c r="B10" i="33"/>
  <c r="C10" i="33"/>
  <c r="D10" i="33"/>
  <c r="E10" i="33"/>
  <c r="F10" i="33"/>
  <c r="B10" i="32"/>
  <c r="C10" i="32"/>
  <c r="D10" i="32"/>
  <c r="E10" i="32"/>
  <c r="F10" i="32"/>
  <c r="G10" i="32"/>
  <c r="H10" i="32"/>
  <c r="I10" i="32"/>
  <c r="J10" i="32"/>
  <c r="K10" i="32"/>
  <c r="B10" i="31"/>
  <c r="C10" i="31"/>
  <c r="D10" i="31"/>
  <c r="J4" i="27"/>
  <c r="J5" i="27"/>
  <c r="J6" i="2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9" i="27"/>
  <c r="I4" i="25"/>
  <c r="I5" i="25"/>
  <c r="I6" i="25"/>
  <c r="I7" i="25"/>
  <c r="I8" i="25"/>
  <c r="I9" i="25"/>
  <c r="I10" i="25"/>
  <c r="I11" i="25"/>
  <c r="I12" i="25"/>
  <c r="I13" i="25"/>
  <c r="I14" i="25"/>
  <c r="I4" i="30"/>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4" i="24"/>
  <c r="I5" i="24"/>
  <c r="I6" i="24"/>
  <c r="I7" i="24"/>
  <c r="I8" i="24"/>
  <c r="I9" i="24"/>
  <c r="I10" i="24"/>
  <c r="I11" i="24"/>
  <c r="I12" i="24"/>
  <c r="B17" i="35"/>
  <c r="B16" i="35"/>
  <c r="B15" i="35"/>
  <c r="B4" i="35"/>
  <c r="B5" i="35"/>
  <c r="B6" i="35"/>
  <c r="B7" i="35"/>
  <c r="B8" i="35"/>
  <c r="B9" i="35"/>
  <c r="B3" i="35"/>
  <c r="C15" i="34"/>
  <c r="B17" i="34"/>
  <c r="B16" i="34"/>
  <c r="B15" i="34"/>
  <c r="B4" i="34"/>
  <c r="C4" i="34"/>
  <c r="B5" i="34"/>
  <c r="C5" i="34"/>
  <c r="B6" i="34"/>
  <c r="C6" i="34"/>
  <c r="B7" i="34"/>
  <c r="C7" i="34"/>
  <c r="B8" i="34"/>
  <c r="C8" i="34"/>
  <c r="B9" i="34"/>
  <c r="C9" i="34"/>
  <c r="C3" i="34"/>
  <c r="B3" i="34"/>
  <c r="J210" i="15"/>
  <c r="K210" i="15"/>
  <c r="J211" i="15"/>
  <c r="K211" i="15"/>
  <c r="J212" i="15"/>
  <c r="K212" i="15"/>
  <c r="J213" i="15"/>
  <c r="K213" i="15"/>
  <c r="J214" i="15"/>
  <c r="K214" i="15"/>
  <c r="J215" i="15"/>
  <c r="K215" i="15"/>
  <c r="C204" i="15"/>
  <c r="E204" i="15"/>
  <c r="F204" i="15"/>
  <c r="G204" i="15"/>
  <c r="I204" i="15"/>
  <c r="J204" i="15"/>
  <c r="K204" i="15"/>
  <c r="J146" i="15"/>
  <c r="K146" i="15"/>
  <c r="J147" i="15"/>
  <c r="K147" i="15"/>
  <c r="J148" i="15"/>
  <c r="K148" i="15"/>
  <c r="J149" i="15"/>
  <c r="K149" i="15"/>
  <c r="J150" i="15"/>
  <c r="K150" i="15"/>
  <c r="J151" i="15"/>
  <c r="K151" i="15"/>
  <c r="J152" i="15"/>
  <c r="K152" i="15"/>
  <c r="J153" i="15"/>
  <c r="K153" i="15"/>
  <c r="J154" i="15"/>
  <c r="K154" i="15"/>
  <c r="J155" i="15"/>
  <c r="K155" i="15"/>
  <c r="J156" i="15"/>
  <c r="K156" i="15"/>
  <c r="J157" i="15"/>
  <c r="K157" i="15"/>
  <c r="J158" i="15"/>
  <c r="K158" i="15"/>
  <c r="J159" i="15"/>
  <c r="K159" i="15"/>
  <c r="J160" i="15"/>
  <c r="K160" i="15"/>
  <c r="J161" i="15"/>
  <c r="K161" i="15"/>
  <c r="J162" i="15"/>
  <c r="K162" i="15"/>
  <c r="J163" i="15"/>
  <c r="K163" i="15"/>
  <c r="J164" i="15"/>
  <c r="K164" i="15"/>
  <c r="J165" i="15"/>
  <c r="K165" i="15"/>
  <c r="J166" i="15"/>
  <c r="K166" i="15"/>
  <c r="J167" i="15"/>
  <c r="K167" i="15"/>
  <c r="J168" i="15"/>
  <c r="K168" i="15"/>
  <c r="J169" i="15"/>
  <c r="K169" i="15"/>
  <c r="J170" i="15"/>
  <c r="K170" i="15"/>
  <c r="J171" i="15"/>
  <c r="K171" i="15"/>
  <c r="J172" i="15"/>
  <c r="K172" i="15"/>
  <c r="J173" i="15"/>
  <c r="K173" i="15"/>
  <c r="J174" i="15"/>
  <c r="K174" i="15"/>
  <c r="J175" i="15"/>
  <c r="K175" i="15"/>
  <c r="J176" i="15"/>
  <c r="K176" i="15"/>
  <c r="J177" i="15"/>
  <c r="K177" i="15"/>
  <c r="J178" i="15"/>
  <c r="K178" i="15"/>
  <c r="J179" i="15"/>
  <c r="K179" i="15"/>
  <c r="J180" i="15"/>
  <c r="K180" i="15"/>
  <c r="J181" i="15"/>
  <c r="K181" i="15"/>
  <c r="J182" i="15"/>
  <c r="K182" i="15"/>
  <c r="J183" i="15"/>
  <c r="K183" i="15"/>
  <c r="J184" i="15"/>
  <c r="K184" i="15"/>
  <c r="J185" i="15"/>
  <c r="K185" i="15"/>
  <c r="J186" i="15"/>
  <c r="K186" i="15"/>
  <c r="J187" i="15"/>
  <c r="K187" i="15"/>
  <c r="J188" i="15"/>
  <c r="K188" i="15"/>
  <c r="J189" i="15"/>
  <c r="K189" i="15"/>
  <c r="J190" i="15"/>
  <c r="K190" i="15"/>
  <c r="J191" i="15"/>
  <c r="K191" i="15"/>
  <c r="J192" i="15"/>
  <c r="K192" i="15"/>
  <c r="J193" i="15"/>
  <c r="K193" i="15"/>
  <c r="J194" i="15"/>
  <c r="K194" i="15"/>
  <c r="J195" i="15"/>
  <c r="K195" i="15"/>
  <c r="J196" i="15"/>
  <c r="K196" i="15"/>
  <c r="J197" i="15"/>
  <c r="K197" i="15"/>
  <c r="J198" i="15"/>
  <c r="K198" i="15"/>
  <c r="J199" i="15"/>
  <c r="K199" i="15"/>
  <c r="J200" i="15"/>
  <c r="K200" i="15"/>
  <c r="J201" i="15"/>
  <c r="K201" i="15"/>
  <c r="J202" i="15"/>
  <c r="K202" i="15"/>
  <c r="J203" i="15"/>
  <c r="K203" i="15"/>
  <c r="B96" i="26"/>
  <c r="C96" i="26"/>
  <c r="D96" i="26"/>
  <c r="E96" i="26"/>
  <c r="F96" i="26"/>
  <c r="G96" i="26"/>
  <c r="H96" i="26"/>
  <c r="I96" i="26"/>
  <c r="J96" i="26"/>
  <c r="K96" i="26"/>
  <c r="L96" i="26"/>
  <c r="M96" i="26"/>
  <c r="N96" i="26"/>
  <c r="O96" i="26"/>
  <c r="P96" i="26"/>
  <c r="Q96" i="26"/>
  <c r="R96" i="26"/>
  <c r="S96" i="26"/>
  <c r="B81" i="26"/>
  <c r="C81" i="26"/>
  <c r="D81" i="26"/>
  <c r="E81" i="26"/>
  <c r="F81" i="26"/>
  <c r="G81" i="26"/>
  <c r="H81" i="26"/>
  <c r="I81" i="26"/>
  <c r="J81" i="26"/>
  <c r="K81" i="26"/>
  <c r="L81" i="26"/>
  <c r="M81" i="26"/>
  <c r="N81" i="26"/>
  <c r="O81" i="26"/>
  <c r="P81" i="26"/>
  <c r="Q81" i="26"/>
  <c r="R81" i="26"/>
  <c r="S81" i="26"/>
  <c r="B67" i="26"/>
  <c r="C67" i="26"/>
  <c r="D67" i="26"/>
  <c r="E67" i="26"/>
  <c r="F67" i="26"/>
  <c r="G67" i="26"/>
  <c r="H67" i="26"/>
  <c r="I67" i="26"/>
  <c r="J67" i="26"/>
  <c r="K67" i="26"/>
  <c r="L67" i="26"/>
  <c r="M67" i="26"/>
  <c r="N67" i="26"/>
  <c r="O67" i="26"/>
  <c r="P67" i="26"/>
  <c r="Q67" i="26"/>
  <c r="R67" i="26"/>
  <c r="S67" i="26"/>
  <c r="B39" i="26"/>
  <c r="C39" i="26"/>
  <c r="D39" i="26"/>
  <c r="E39" i="26"/>
  <c r="F39" i="26"/>
  <c r="G39" i="26"/>
  <c r="H39" i="26"/>
  <c r="I39" i="26"/>
  <c r="J39" i="26"/>
  <c r="K39" i="26"/>
  <c r="L39" i="26"/>
  <c r="M39" i="26"/>
  <c r="N39" i="26"/>
  <c r="O39" i="26"/>
  <c r="P39" i="26"/>
  <c r="Q39" i="26"/>
  <c r="R39" i="26"/>
  <c r="S39" i="26"/>
  <c r="B25" i="26"/>
  <c r="C25" i="26"/>
  <c r="D25" i="26"/>
  <c r="E25" i="26"/>
  <c r="F25" i="26"/>
  <c r="G25" i="26"/>
  <c r="H25" i="26"/>
  <c r="I25" i="26"/>
  <c r="J25" i="26"/>
  <c r="K25" i="26"/>
  <c r="L25" i="26"/>
  <c r="M25" i="26"/>
  <c r="N25" i="26"/>
  <c r="O25" i="26"/>
  <c r="P25" i="26"/>
  <c r="Q25" i="26"/>
  <c r="R25" i="26"/>
  <c r="S25" i="26"/>
  <c r="B11" i="26"/>
  <c r="C11" i="26"/>
  <c r="D11" i="26"/>
  <c r="E11" i="26"/>
  <c r="F11" i="26"/>
  <c r="G11" i="26"/>
  <c r="H11" i="26"/>
  <c r="I11" i="26"/>
  <c r="J11" i="26"/>
  <c r="K11" i="26"/>
  <c r="L11" i="26"/>
  <c r="M11" i="26"/>
  <c r="N11" i="26"/>
  <c r="O11" i="26"/>
  <c r="P11" i="26"/>
  <c r="Q11" i="26"/>
  <c r="R11" i="26"/>
  <c r="S11" i="26"/>
  <c r="R5" i="26"/>
  <c r="S5" i="26"/>
  <c r="R6" i="26"/>
  <c r="S6" i="26"/>
  <c r="R7" i="26"/>
  <c r="S7" i="26"/>
  <c r="R8" i="26"/>
  <c r="S8" i="26"/>
  <c r="R9" i="26"/>
  <c r="S9" i="26"/>
  <c r="R10" i="26"/>
  <c r="S10" i="26"/>
  <c r="R17" i="26"/>
  <c r="S17" i="26"/>
  <c r="R19" i="26"/>
  <c r="S19" i="26"/>
  <c r="R20" i="26"/>
  <c r="S20" i="26"/>
  <c r="R21" i="26"/>
  <c r="S21" i="26"/>
  <c r="R22" i="26"/>
  <c r="S22" i="26"/>
  <c r="R23" i="26"/>
  <c r="S23" i="26"/>
  <c r="R24" i="26"/>
  <c r="S24" i="26"/>
  <c r="R31" i="26"/>
  <c r="S31" i="26"/>
  <c r="R33" i="26"/>
  <c r="S33" i="26"/>
  <c r="R34" i="26"/>
  <c r="S34" i="26"/>
  <c r="R35" i="26"/>
  <c r="S35" i="26"/>
  <c r="R36" i="26"/>
  <c r="S36" i="26"/>
  <c r="R37" i="26"/>
  <c r="S37" i="26"/>
  <c r="R38" i="26"/>
  <c r="S38" i="26"/>
  <c r="R45" i="26"/>
  <c r="S45" i="26"/>
  <c r="R61" i="26"/>
  <c r="S61" i="26"/>
  <c r="R62" i="26"/>
  <c r="S62" i="26"/>
  <c r="R63" i="26"/>
  <c r="S63" i="26"/>
  <c r="R64" i="26"/>
  <c r="S64" i="26"/>
  <c r="R65" i="26"/>
  <c r="S65" i="26"/>
  <c r="R66" i="26"/>
  <c r="S66" i="26"/>
  <c r="R73" i="26"/>
  <c r="S73" i="26"/>
  <c r="R75" i="26"/>
  <c r="S75" i="26"/>
  <c r="R76" i="26"/>
  <c r="S76" i="26"/>
  <c r="R77" i="26"/>
  <c r="S77" i="26"/>
  <c r="R78" i="26"/>
  <c r="S78" i="26"/>
  <c r="R79" i="26"/>
  <c r="S79" i="26"/>
  <c r="R80" i="26"/>
  <c r="S80" i="26"/>
  <c r="R87" i="26"/>
  <c r="S87" i="26"/>
  <c r="R90" i="26"/>
  <c r="S90" i="26"/>
  <c r="R91" i="26"/>
  <c r="S91" i="26"/>
  <c r="R92" i="26"/>
  <c r="S92" i="26"/>
  <c r="R93" i="26"/>
  <c r="S93" i="26"/>
  <c r="R94" i="26"/>
  <c r="S94" i="26"/>
  <c r="R95" i="26"/>
  <c r="S95" i="26"/>
  <c r="R102" i="26"/>
  <c r="S102" i="26"/>
  <c r="C204" i="29"/>
  <c r="D204" i="29"/>
  <c r="E204" i="29"/>
  <c r="F204" i="29"/>
  <c r="G204" i="29"/>
  <c r="H204" i="29"/>
  <c r="I204" i="29"/>
  <c r="J204" i="29"/>
  <c r="K204" i="29"/>
  <c r="L204" i="29"/>
  <c r="M204" i="29"/>
  <c r="N204" i="29"/>
  <c r="O204" i="29"/>
  <c r="P204" i="29"/>
  <c r="Q204" i="29"/>
  <c r="R204" i="29"/>
  <c r="S204" i="29"/>
  <c r="T204" i="29"/>
  <c r="S146" i="29"/>
  <c r="T146" i="29"/>
  <c r="S147" i="29"/>
  <c r="T147" i="29"/>
  <c r="S148" i="29"/>
  <c r="T148" i="29"/>
  <c r="S149" i="29"/>
  <c r="T149" i="29"/>
  <c r="S150" i="29"/>
  <c r="T150" i="29"/>
  <c r="S151" i="29"/>
  <c r="T151" i="29"/>
  <c r="S152" i="29"/>
  <c r="T152" i="29"/>
  <c r="S153" i="29"/>
  <c r="T153" i="29"/>
  <c r="S154" i="29"/>
  <c r="T154" i="29"/>
  <c r="S155" i="29"/>
  <c r="T155" i="29"/>
  <c r="S156" i="29"/>
  <c r="T156" i="29"/>
  <c r="S157" i="29"/>
  <c r="T157" i="29"/>
  <c r="S158" i="29"/>
  <c r="T158" i="29"/>
  <c r="S159" i="29"/>
  <c r="T159" i="29"/>
  <c r="S160" i="29"/>
  <c r="T160" i="29"/>
  <c r="S161" i="29"/>
  <c r="T161" i="29"/>
  <c r="S162" i="29"/>
  <c r="T162" i="29"/>
  <c r="S163" i="29"/>
  <c r="T163" i="29"/>
  <c r="S164" i="29"/>
  <c r="T164" i="29"/>
  <c r="S165" i="29"/>
  <c r="T165" i="29"/>
  <c r="S166" i="29"/>
  <c r="T166" i="29"/>
  <c r="S167" i="29"/>
  <c r="T167" i="29"/>
  <c r="S168" i="29"/>
  <c r="T168" i="29"/>
  <c r="S169" i="29"/>
  <c r="T169" i="29"/>
  <c r="S170" i="29"/>
  <c r="T170" i="29"/>
  <c r="S171" i="29"/>
  <c r="T171" i="29"/>
  <c r="S172" i="29"/>
  <c r="T172" i="29"/>
  <c r="S173" i="29"/>
  <c r="T173" i="29"/>
  <c r="S174" i="29"/>
  <c r="T174" i="29"/>
  <c r="S175" i="29"/>
  <c r="T175" i="29"/>
  <c r="S176" i="29"/>
  <c r="T176" i="29"/>
  <c r="S177" i="29"/>
  <c r="T177" i="29"/>
  <c r="S178" i="29"/>
  <c r="T178" i="29"/>
  <c r="S179" i="29"/>
  <c r="T179" i="29"/>
  <c r="S180" i="29"/>
  <c r="T180" i="29"/>
  <c r="S181" i="29"/>
  <c r="T181" i="29"/>
  <c r="S182" i="29"/>
  <c r="T182" i="29"/>
  <c r="S183" i="29"/>
  <c r="T183" i="29"/>
  <c r="S184" i="29"/>
  <c r="T184" i="29"/>
  <c r="S185" i="29"/>
  <c r="T185" i="29"/>
  <c r="S186" i="29"/>
  <c r="T186" i="29"/>
  <c r="S187" i="29"/>
  <c r="T187" i="29"/>
  <c r="S188" i="29"/>
  <c r="T188" i="29"/>
  <c r="S189" i="29"/>
  <c r="T189" i="29"/>
  <c r="S190" i="29"/>
  <c r="T190" i="29"/>
  <c r="S191" i="29"/>
  <c r="T191" i="29"/>
  <c r="S192" i="29"/>
  <c r="T192" i="29"/>
  <c r="S193" i="29"/>
  <c r="T193" i="29"/>
  <c r="S194" i="29"/>
  <c r="T194" i="29"/>
  <c r="S195" i="29"/>
  <c r="T195" i="29"/>
  <c r="S196" i="29"/>
  <c r="T196" i="29"/>
  <c r="S197" i="29"/>
  <c r="T197" i="29"/>
  <c r="S198" i="29"/>
  <c r="T198" i="29"/>
  <c r="S199" i="29"/>
  <c r="T199" i="29"/>
  <c r="S200" i="29"/>
  <c r="T200" i="29"/>
  <c r="S201" i="29"/>
  <c r="T201" i="29"/>
  <c r="S202" i="29"/>
  <c r="T202" i="29"/>
  <c r="S203" i="29"/>
  <c r="T203" i="29"/>
  <c r="S210" i="29"/>
  <c r="T210" i="29"/>
  <c r="S211" i="29"/>
  <c r="T211" i="29"/>
  <c r="S212" i="29"/>
  <c r="T212" i="29"/>
  <c r="S213" i="29"/>
  <c r="T213" i="29"/>
  <c r="S214" i="29"/>
  <c r="T214" i="29"/>
  <c r="S215" i="29"/>
  <c r="T215" i="29"/>
  <c r="B10" i="21"/>
  <c r="C8" i="21"/>
  <c r="C9" i="20"/>
  <c r="B9" i="20"/>
  <c r="C7" i="21"/>
  <c r="B9" i="21"/>
  <c r="H34" i="24"/>
  <c r="H20" i="24"/>
  <c r="H21" i="24"/>
  <c r="H22" i="24"/>
  <c r="H23" i="24"/>
  <c r="H24" i="24"/>
  <c r="H25" i="24"/>
  <c r="H26" i="24"/>
  <c r="H27" i="24"/>
  <c r="H28" i="24"/>
  <c r="H29" i="24"/>
  <c r="H30" i="24"/>
  <c r="H31" i="24"/>
  <c r="H32" i="24"/>
  <c r="H33" i="24"/>
  <c r="H4" i="24"/>
  <c r="H5" i="24"/>
  <c r="H6" i="24"/>
  <c r="H7" i="24"/>
  <c r="H8" i="24"/>
  <c r="H9" i="24"/>
  <c r="H10" i="24"/>
  <c r="H11" i="24"/>
  <c r="H12" i="24"/>
  <c r="C203" i="15"/>
  <c r="E203" i="15"/>
  <c r="F203" i="15"/>
  <c r="G203" i="15"/>
  <c r="I203" i="15"/>
  <c r="B9" i="33"/>
  <c r="C9" i="33"/>
  <c r="D9" i="33"/>
  <c r="E9" i="33"/>
  <c r="F9" i="33"/>
  <c r="B29" i="32"/>
  <c r="C29" i="32"/>
  <c r="D29" i="32"/>
  <c r="E29" i="32"/>
  <c r="F29" i="32"/>
  <c r="G29" i="32"/>
  <c r="H29" i="32"/>
  <c r="I29" i="32"/>
  <c r="J29" i="32"/>
  <c r="K29" i="32"/>
  <c r="B9" i="32"/>
  <c r="C9" i="32"/>
  <c r="D9" i="32"/>
  <c r="E9" i="32"/>
  <c r="F9" i="32"/>
  <c r="G9" i="32"/>
  <c r="H9" i="32"/>
  <c r="I9" i="32"/>
  <c r="J9" i="32"/>
  <c r="K9" i="32"/>
  <c r="B9" i="31"/>
  <c r="C9" i="31"/>
  <c r="D9" i="31"/>
  <c r="I89"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B95" i="26"/>
  <c r="C95" i="26"/>
  <c r="D95" i="26"/>
  <c r="E95" i="26"/>
  <c r="F95" i="26"/>
  <c r="G95" i="26"/>
  <c r="H95" i="26"/>
  <c r="I95" i="26"/>
  <c r="J95" i="26"/>
  <c r="K95" i="26"/>
  <c r="L95" i="26"/>
  <c r="M95" i="26"/>
  <c r="N95" i="26"/>
  <c r="O95" i="26"/>
  <c r="P95" i="26"/>
  <c r="Q95" i="26"/>
  <c r="B80" i="26"/>
  <c r="C80" i="26"/>
  <c r="D80" i="26"/>
  <c r="E80" i="26"/>
  <c r="F80" i="26"/>
  <c r="G80" i="26"/>
  <c r="H80" i="26"/>
  <c r="I80" i="26"/>
  <c r="J80" i="26"/>
  <c r="K80" i="26"/>
  <c r="L80" i="26"/>
  <c r="M80" i="26"/>
  <c r="N80" i="26"/>
  <c r="O80" i="26"/>
  <c r="P80" i="26"/>
  <c r="Q80" i="26"/>
  <c r="B66" i="26"/>
  <c r="C66" i="26"/>
  <c r="D66" i="26"/>
  <c r="E66" i="26"/>
  <c r="F66" i="26"/>
  <c r="G66" i="26"/>
  <c r="H66" i="26"/>
  <c r="I66" i="26"/>
  <c r="J66" i="26"/>
  <c r="K66" i="26"/>
  <c r="L66" i="26"/>
  <c r="M66" i="26"/>
  <c r="N66" i="26"/>
  <c r="O66" i="26"/>
  <c r="P66" i="26"/>
  <c r="Q66" i="26"/>
  <c r="B38" i="26"/>
  <c r="C38" i="26"/>
  <c r="D38" i="26"/>
  <c r="E38" i="26"/>
  <c r="F38" i="26"/>
  <c r="G38" i="26"/>
  <c r="H38" i="26"/>
  <c r="I38" i="26"/>
  <c r="J38" i="26"/>
  <c r="K38" i="26"/>
  <c r="L38" i="26"/>
  <c r="M38" i="26"/>
  <c r="N38" i="26"/>
  <c r="O38" i="26"/>
  <c r="P38" i="26"/>
  <c r="Q38" i="26"/>
  <c r="B24" i="26"/>
  <c r="C24" i="26"/>
  <c r="D24" i="26"/>
  <c r="E24" i="26"/>
  <c r="F24" i="26"/>
  <c r="G24" i="26"/>
  <c r="H24" i="26"/>
  <c r="I24" i="26"/>
  <c r="J24" i="26"/>
  <c r="K24" i="26"/>
  <c r="L24" i="26"/>
  <c r="M24" i="26"/>
  <c r="N24" i="26"/>
  <c r="O24" i="26"/>
  <c r="P24" i="26"/>
  <c r="Q24" i="26"/>
  <c r="B10" i="26"/>
  <c r="C10" i="26"/>
  <c r="D10" i="26"/>
  <c r="E10" i="26"/>
  <c r="F10" i="26"/>
  <c r="G10" i="26"/>
  <c r="H10" i="26"/>
  <c r="I10" i="26"/>
  <c r="J10" i="26"/>
  <c r="K10" i="26"/>
  <c r="L10" i="26"/>
  <c r="M10" i="26"/>
  <c r="N10" i="26"/>
  <c r="O10" i="26"/>
  <c r="P10" i="26"/>
  <c r="Q10" i="26"/>
  <c r="C203" i="29"/>
  <c r="D203" i="29"/>
  <c r="E203" i="29"/>
  <c r="F203" i="29"/>
  <c r="G203" i="29"/>
  <c r="H203" i="29"/>
  <c r="I203" i="29"/>
  <c r="J203" i="29"/>
  <c r="K203" i="29"/>
  <c r="L203" i="29"/>
  <c r="M203" i="29"/>
  <c r="N203" i="29"/>
  <c r="O203" i="29"/>
  <c r="P203" i="29"/>
  <c r="Q203" i="29"/>
  <c r="R203" i="29"/>
  <c r="H4" i="25"/>
  <c r="H5" i="25"/>
  <c r="H6" i="25"/>
  <c r="H7" i="25"/>
  <c r="H8" i="25"/>
  <c r="H9" i="25"/>
  <c r="H10" i="25"/>
  <c r="H11" i="25"/>
  <c r="H12" i="25"/>
  <c r="H13" i="25"/>
  <c r="H14" i="25"/>
  <c r="H6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C8" i="20"/>
  <c r="B8" i="20"/>
  <c r="B8" i="21"/>
  <c r="G34" i="24"/>
  <c r="G28" i="24"/>
  <c r="G29" i="24"/>
  <c r="G30" i="24"/>
  <c r="G31" i="24"/>
  <c r="G32" i="24"/>
  <c r="G33" i="24"/>
  <c r="G20" i="24"/>
  <c r="G21" i="24"/>
  <c r="G22" i="24"/>
  <c r="G23" i="24"/>
  <c r="G24" i="24"/>
  <c r="G25" i="24"/>
  <c r="G26" i="24"/>
  <c r="G4" i="24"/>
  <c r="G5" i="24"/>
  <c r="G6" i="24"/>
  <c r="G7" i="24"/>
  <c r="G8" i="24"/>
  <c r="G9" i="24"/>
  <c r="G10" i="24"/>
  <c r="G11" i="24"/>
  <c r="G12" i="24"/>
  <c r="C202" i="15"/>
  <c r="E202" i="15"/>
  <c r="F202" i="15"/>
  <c r="G202" i="15"/>
  <c r="I202" i="15"/>
  <c r="B8" i="33"/>
  <c r="C8" i="33"/>
  <c r="D8" i="33"/>
  <c r="E8" i="33"/>
  <c r="F8" i="33"/>
  <c r="B28" i="32"/>
  <c r="C28" i="32"/>
  <c r="D28" i="32"/>
  <c r="E28" i="32"/>
  <c r="F28" i="32"/>
  <c r="G28" i="32"/>
  <c r="H28" i="32"/>
  <c r="I28" i="32"/>
  <c r="J28" i="32"/>
  <c r="K28" i="32"/>
  <c r="B8" i="32"/>
  <c r="C8" i="32"/>
  <c r="D8" i="32"/>
  <c r="E8" i="32"/>
  <c r="F8" i="32"/>
  <c r="G8" i="32"/>
  <c r="H8" i="32"/>
  <c r="I8" i="32"/>
  <c r="J8" i="32"/>
  <c r="K8" i="32"/>
  <c r="B8" i="31"/>
  <c r="C8" i="31"/>
  <c r="D8" i="31"/>
  <c r="H89" i="27"/>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B94" i="26"/>
  <c r="C94" i="26"/>
  <c r="D94" i="26"/>
  <c r="E94" i="26"/>
  <c r="F94" i="26"/>
  <c r="G94" i="26"/>
  <c r="H94" i="26"/>
  <c r="I94" i="26"/>
  <c r="J94" i="26"/>
  <c r="K94" i="26"/>
  <c r="L94" i="26"/>
  <c r="M94" i="26"/>
  <c r="N94" i="26"/>
  <c r="O94" i="26"/>
  <c r="P94" i="26"/>
  <c r="Q94" i="26"/>
  <c r="B79" i="26"/>
  <c r="C79" i="26"/>
  <c r="D79" i="26"/>
  <c r="E79" i="26"/>
  <c r="F79" i="26"/>
  <c r="G79" i="26"/>
  <c r="H79" i="26"/>
  <c r="I79" i="26"/>
  <c r="J79" i="26"/>
  <c r="K79" i="26"/>
  <c r="L79" i="26"/>
  <c r="M79" i="26"/>
  <c r="N79" i="26"/>
  <c r="O79" i="26"/>
  <c r="P79" i="26"/>
  <c r="Q79" i="26"/>
  <c r="B65" i="26"/>
  <c r="C65" i="26"/>
  <c r="D65" i="26"/>
  <c r="E65" i="26"/>
  <c r="F65" i="26"/>
  <c r="G65" i="26"/>
  <c r="H65" i="26"/>
  <c r="I65" i="26"/>
  <c r="J65" i="26"/>
  <c r="K65" i="26"/>
  <c r="L65" i="26"/>
  <c r="M65" i="26"/>
  <c r="N65" i="26"/>
  <c r="O65" i="26"/>
  <c r="P65" i="26"/>
  <c r="Q65" i="26"/>
  <c r="B37" i="26"/>
  <c r="C37" i="26"/>
  <c r="D37" i="26"/>
  <c r="E37" i="26"/>
  <c r="F37" i="26"/>
  <c r="G37" i="26"/>
  <c r="H37" i="26"/>
  <c r="I37" i="26"/>
  <c r="J37" i="26"/>
  <c r="K37" i="26"/>
  <c r="L37" i="26"/>
  <c r="M37" i="26"/>
  <c r="N37" i="26"/>
  <c r="O37" i="26"/>
  <c r="P37" i="26"/>
  <c r="Q37" i="26"/>
  <c r="B23" i="26"/>
  <c r="C23" i="26"/>
  <c r="D23" i="26"/>
  <c r="E23" i="26"/>
  <c r="F23" i="26"/>
  <c r="G23" i="26"/>
  <c r="H23" i="26"/>
  <c r="I23" i="26"/>
  <c r="J23" i="26"/>
  <c r="K23" i="26"/>
  <c r="L23" i="26"/>
  <c r="M23" i="26"/>
  <c r="N23" i="26"/>
  <c r="O23" i="26"/>
  <c r="P23" i="26"/>
  <c r="Q23" i="26"/>
  <c r="B9" i="26"/>
  <c r="C9" i="26"/>
  <c r="D9" i="26"/>
  <c r="E9" i="26"/>
  <c r="F9" i="26"/>
  <c r="G9" i="26"/>
  <c r="H9" i="26"/>
  <c r="I9" i="26"/>
  <c r="J9" i="26"/>
  <c r="K9" i="26"/>
  <c r="L9" i="26"/>
  <c r="M9" i="26"/>
  <c r="N9" i="26"/>
  <c r="O9" i="26"/>
  <c r="P9" i="26"/>
  <c r="Q9" i="26"/>
  <c r="C202" i="29"/>
  <c r="D202" i="29"/>
  <c r="E202" i="29"/>
  <c r="F202" i="29"/>
  <c r="G202" i="29"/>
  <c r="H202" i="29"/>
  <c r="I202" i="29"/>
  <c r="J202" i="29"/>
  <c r="K202" i="29"/>
  <c r="L202" i="29"/>
  <c r="M202" i="29"/>
  <c r="N202" i="29"/>
  <c r="O202" i="29"/>
  <c r="P202" i="29"/>
  <c r="Q202" i="29"/>
  <c r="R202" i="29"/>
  <c r="G4" i="25"/>
  <c r="G5" i="25"/>
  <c r="G6" i="25"/>
  <c r="G7" i="25"/>
  <c r="G8" i="25"/>
  <c r="G9" i="25"/>
  <c r="G10" i="25"/>
  <c r="G11" i="25"/>
  <c r="G12" i="25"/>
  <c r="G13" i="25"/>
  <c r="G14" i="25"/>
  <c r="G63"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D50" i="30"/>
  <c r="E50" i="30"/>
  <c r="F50" i="30"/>
  <c r="D51" i="30"/>
  <c r="E51" i="30"/>
  <c r="F51" i="30"/>
  <c r="D52" i="30"/>
  <c r="E52" i="30"/>
  <c r="F52" i="30"/>
  <c r="D53" i="30"/>
  <c r="E53" i="30"/>
  <c r="F53" i="30"/>
  <c r="D54" i="30"/>
  <c r="E54" i="30"/>
  <c r="F54" i="30"/>
  <c r="D55" i="30"/>
  <c r="E55" i="30"/>
  <c r="F55" i="30"/>
  <c r="D56" i="30"/>
  <c r="E56" i="30"/>
  <c r="F56" i="30"/>
  <c r="D57" i="30"/>
  <c r="E57" i="30"/>
  <c r="F57" i="30"/>
  <c r="D58" i="30"/>
  <c r="E58" i="30"/>
  <c r="F58" i="30"/>
  <c r="D59" i="30"/>
  <c r="E59" i="30"/>
  <c r="F59" i="30"/>
  <c r="D60" i="30"/>
  <c r="E60" i="30"/>
  <c r="F60" i="30"/>
  <c r="D61" i="30"/>
  <c r="E61" i="30"/>
  <c r="F61" i="30"/>
  <c r="D62" i="30"/>
  <c r="E62" i="30"/>
  <c r="F62" i="30"/>
  <c r="D63" i="30"/>
  <c r="E63" i="30"/>
  <c r="F63" i="30"/>
  <c r="D47" i="30"/>
  <c r="E47" i="30"/>
  <c r="F47" i="30"/>
  <c r="D48" i="30"/>
  <c r="E48" i="30"/>
  <c r="F48" i="30"/>
  <c r="D49" i="30"/>
  <c r="E49" i="30"/>
  <c r="F49" i="30"/>
  <c r="D40" i="30"/>
  <c r="E40" i="30"/>
  <c r="F40" i="30"/>
  <c r="D41" i="30"/>
  <c r="E41" i="30"/>
  <c r="F41" i="30"/>
  <c r="D42" i="30"/>
  <c r="E42" i="30"/>
  <c r="F42" i="30"/>
  <c r="D43" i="30"/>
  <c r="E43" i="30"/>
  <c r="F43" i="30"/>
  <c r="D44" i="30"/>
  <c r="E44" i="30"/>
  <c r="F44" i="30"/>
  <c r="D45" i="30"/>
  <c r="E45" i="30"/>
  <c r="F45" i="30"/>
  <c r="D39" i="30"/>
  <c r="E39" i="30"/>
  <c r="F39" i="30"/>
  <c r="D26" i="30"/>
  <c r="E26" i="30"/>
  <c r="F26" i="30"/>
  <c r="D27" i="30"/>
  <c r="E27" i="30"/>
  <c r="F27" i="30"/>
  <c r="D28" i="30"/>
  <c r="E28" i="30"/>
  <c r="F28" i="30"/>
  <c r="D29" i="30"/>
  <c r="E29" i="30"/>
  <c r="F29" i="30"/>
  <c r="D30" i="30"/>
  <c r="E30" i="30"/>
  <c r="F30" i="30"/>
  <c r="D31" i="30"/>
  <c r="E31" i="30"/>
  <c r="F31" i="30"/>
  <c r="D32" i="30"/>
  <c r="E32" i="30"/>
  <c r="F32" i="30"/>
  <c r="D33" i="30"/>
  <c r="E33" i="30"/>
  <c r="F33" i="30"/>
  <c r="D34" i="30"/>
  <c r="E34" i="30"/>
  <c r="F34" i="30"/>
  <c r="D35" i="30"/>
  <c r="E35" i="30"/>
  <c r="F35" i="30"/>
  <c r="D36" i="30"/>
  <c r="E36" i="30"/>
  <c r="F36" i="30"/>
  <c r="D37" i="30"/>
  <c r="E37" i="30"/>
  <c r="F37" i="30"/>
  <c r="D38" i="30"/>
  <c r="E38" i="30"/>
  <c r="F38" i="30"/>
  <c r="D4" i="30"/>
  <c r="E4" i="30"/>
  <c r="F4" i="30"/>
  <c r="D5" i="30"/>
  <c r="E5" i="30"/>
  <c r="F5" i="30"/>
  <c r="D6" i="30"/>
  <c r="E6" i="30"/>
  <c r="F6" i="30"/>
  <c r="D7" i="30"/>
  <c r="E7" i="30"/>
  <c r="F7" i="30"/>
  <c r="D8" i="30"/>
  <c r="E8" i="30"/>
  <c r="F8" i="30"/>
  <c r="D9" i="30"/>
  <c r="E9" i="30"/>
  <c r="F9" i="30"/>
  <c r="D10" i="30"/>
  <c r="E10" i="30"/>
  <c r="F10" i="30"/>
  <c r="D11" i="30"/>
  <c r="E11" i="30"/>
  <c r="F11" i="30"/>
  <c r="D12" i="30"/>
  <c r="E12" i="30"/>
  <c r="F12" i="30"/>
  <c r="D13" i="30"/>
  <c r="E13" i="30"/>
  <c r="F13" i="30"/>
  <c r="D14" i="30"/>
  <c r="E14" i="30"/>
  <c r="F14" i="30"/>
  <c r="D15" i="30"/>
  <c r="E15" i="30"/>
  <c r="F15" i="30"/>
  <c r="D16" i="30"/>
  <c r="E16" i="30"/>
  <c r="F16" i="30"/>
  <c r="D17" i="30"/>
  <c r="E17" i="30"/>
  <c r="F17" i="30"/>
  <c r="D18" i="30"/>
  <c r="E18" i="30"/>
  <c r="F18" i="30"/>
  <c r="D19" i="30"/>
  <c r="E19" i="30"/>
  <c r="F19" i="30"/>
  <c r="D20" i="30"/>
  <c r="E20" i="30"/>
  <c r="F20" i="30"/>
  <c r="D21" i="30"/>
  <c r="E21" i="30"/>
  <c r="F21" i="30"/>
  <c r="D22" i="30"/>
  <c r="E22" i="30"/>
  <c r="F22" i="30"/>
  <c r="D23" i="30"/>
  <c r="E23" i="30"/>
  <c r="F23" i="30"/>
  <c r="D24" i="30"/>
  <c r="E24" i="30"/>
  <c r="F24" i="30"/>
  <c r="D25" i="30"/>
  <c r="E25" i="30"/>
  <c r="F25" i="30"/>
  <c r="C4" i="30"/>
  <c r="B7" i="20"/>
  <c r="C7" i="20"/>
  <c r="B7" i="21"/>
  <c r="F4" i="24"/>
  <c r="F5" i="24"/>
  <c r="F6" i="24"/>
  <c r="F7" i="24"/>
  <c r="F8" i="24"/>
  <c r="F9" i="24"/>
  <c r="F10" i="24"/>
  <c r="F11" i="24"/>
  <c r="F12" i="24"/>
  <c r="F20" i="24"/>
  <c r="F21" i="24"/>
  <c r="F22" i="24"/>
  <c r="F23" i="24"/>
  <c r="F24" i="24"/>
  <c r="F25" i="24"/>
  <c r="F26" i="24"/>
  <c r="F27" i="24"/>
  <c r="F28" i="24"/>
  <c r="F29" i="24"/>
  <c r="F30" i="24"/>
  <c r="F31" i="24"/>
  <c r="F32" i="24"/>
  <c r="F33" i="24"/>
  <c r="F34" i="24"/>
  <c r="C201" i="15"/>
  <c r="E201" i="15"/>
  <c r="F201" i="15"/>
  <c r="G201" i="15"/>
  <c r="I201" i="15"/>
  <c r="B7" i="33"/>
  <c r="C7" i="33"/>
  <c r="D7" i="33"/>
  <c r="E7" i="33"/>
  <c r="F7" i="33"/>
  <c r="B27" i="32"/>
  <c r="C27" i="32"/>
  <c r="D27" i="32"/>
  <c r="E27" i="32"/>
  <c r="F27" i="32"/>
  <c r="G27" i="32"/>
  <c r="H27" i="32"/>
  <c r="I27" i="32"/>
  <c r="J27" i="32"/>
  <c r="K27" i="32"/>
  <c r="B6" i="32"/>
  <c r="C6" i="32"/>
  <c r="D6" i="32"/>
  <c r="E6" i="32"/>
  <c r="F6" i="32"/>
  <c r="G6" i="32"/>
  <c r="H6" i="32"/>
  <c r="I6" i="32"/>
  <c r="J6" i="32"/>
  <c r="K6" i="32"/>
  <c r="B7" i="32"/>
  <c r="C7" i="32"/>
  <c r="D7" i="32"/>
  <c r="E7" i="32"/>
  <c r="F7" i="32"/>
  <c r="G7" i="32"/>
  <c r="H7" i="32"/>
  <c r="I7" i="32"/>
  <c r="J7" i="32"/>
  <c r="K7" i="32"/>
  <c r="B7" i="31"/>
  <c r="C7" i="31"/>
  <c r="D7" i="31"/>
  <c r="G4" i="27"/>
  <c r="G5" i="27"/>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9" i="27"/>
  <c r="B93" i="26"/>
  <c r="C93" i="26"/>
  <c r="D93" i="26"/>
  <c r="E93" i="26"/>
  <c r="F93" i="26"/>
  <c r="G93" i="26"/>
  <c r="H93" i="26"/>
  <c r="I93" i="26"/>
  <c r="J93" i="26"/>
  <c r="K93" i="26"/>
  <c r="L93" i="26"/>
  <c r="M93" i="26"/>
  <c r="N93" i="26"/>
  <c r="O93" i="26"/>
  <c r="P93" i="26"/>
  <c r="Q93" i="26"/>
  <c r="B78" i="26"/>
  <c r="C78" i="26"/>
  <c r="D78" i="26"/>
  <c r="E78" i="26"/>
  <c r="F78" i="26"/>
  <c r="G78" i="26"/>
  <c r="H78" i="26"/>
  <c r="I78" i="26"/>
  <c r="J78" i="26"/>
  <c r="K78" i="26"/>
  <c r="L78" i="26"/>
  <c r="M78" i="26"/>
  <c r="N78" i="26"/>
  <c r="O78" i="26"/>
  <c r="P78" i="26"/>
  <c r="Q78" i="26"/>
  <c r="B64" i="26"/>
  <c r="C64" i="26"/>
  <c r="D64" i="26"/>
  <c r="E64" i="26"/>
  <c r="F64" i="26"/>
  <c r="G64" i="26"/>
  <c r="H64" i="26"/>
  <c r="I64" i="26"/>
  <c r="J64" i="26"/>
  <c r="K64" i="26"/>
  <c r="L64" i="26"/>
  <c r="M64" i="26"/>
  <c r="N64" i="26"/>
  <c r="O64" i="26"/>
  <c r="P64" i="26"/>
  <c r="Q64" i="26"/>
  <c r="B36" i="26"/>
  <c r="C36" i="26"/>
  <c r="D36" i="26"/>
  <c r="E36" i="26"/>
  <c r="F36" i="26"/>
  <c r="G36" i="26"/>
  <c r="H36" i="26"/>
  <c r="I36" i="26"/>
  <c r="J36" i="26"/>
  <c r="K36" i="26"/>
  <c r="L36" i="26"/>
  <c r="M36" i="26"/>
  <c r="N36" i="26"/>
  <c r="O36" i="26"/>
  <c r="P36" i="26"/>
  <c r="Q36" i="26"/>
  <c r="B22" i="26"/>
  <c r="C22" i="26"/>
  <c r="D22" i="26"/>
  <c r="E22" i="26"/>
  <c r="F22" i="26"/>
  <c r="G22" i="26"/>
  <c r="H22" i="26"/>
  <c r="I22" i="26"/>
  <c r="J22" i="26"/>
  <c r="K22" i="26"/>
  <c r="L22" i="26"/>
  <c r="M22" i="26"/>
  <c r="N22" i="26"/>
  <c r="O22" i="26"/>
  <c r="P22" i="26"/>
  <c r="Q22" i="26"/>
  <c r="B8" i="26"/>
  <c r="C8" i="26"/>
  <c r="D8" i="26"/>
  <c r="E8" i="26"/>
  <c r="F8" i="26"/>
  <c r="G8" i="26"/>
  <c r="H8" i="26"/>
  <c r="I8" i="26"/>
  <c r="J8" i="26"/>
  <c r="K8" i="26"/>
  <c r="L8" i="26"/>
  <c r="M8" i="26"/>
  <c r="N8" i="26"/>
  <c r="O8" i="26"/>
  <c r="P8" i="26"/>
  <c r="Q8" i="26"/>
  <c r="C201" i="29"/>
  <c r="D201" i="29"/>
  <c r="E201" i="29"/>
  <c r="F201" i="29"/>
  <c r="G201" i="29"/>
  <c r="H201" i="29"/>
  <c r="I201" i="29"/>
  <c r="J201" i="29"/>
  <c r="K201" i="29"/>
  <c r="L201" i="29"/>
  <c r="M201" i="29"/>
  <c r="N201" i="29"/>
  <c r="O201" i="29"/>
  <c r="P201" i="29"/>
  <c r="Q201" i="29"/>
  <c r="R201" i="29"/>
  <c r="F4" i="25"/>
  <c r="F5" i="25"/>
  <c r="F6" i="25"/>
  <c r="F7" i="25"/>
  <c r="F8" i="25"/>
  <c r="F9" i="25"/>
  <c r="F10" i="25"/>
  <c r="F11" i="25"/>
  <c r="F12" i="25"/>
  <c r="F13" i="25"/>
  <c r="F14" i="25"/>
  <c r="F46" i="30"/>
  <c r="C6" i="20"/>
  <c r="B6" i="20"/>
  <c r="C6" i="21"/>
  <c r="B6" i="21"/>
  <c r="E34" i="24"/>
  <c r="E33" i="24"/>
  <c r="E32" i="24"/>
  <c r="E31" i="24"/>
  <c r="E30" i="24"/>
  <c r="E29" i="24"/>
  <c r="E28" i="24"/>
  <c r="E26" i="24"/>
  <c r="E25" i="24"/>
  <c r="E24" i="24"/>
  <c r="E23" i="24"/>
  <c r="E22" i="24"/>
  <c r="E21" i="24"/>
  <c r="E20" i="24"/>
  <c r="E12" i="24"/>
  <c r="E11" i="24"/>
  <c r="E10" i="24"/>
  <c r="E9" i="24"/>
  <c r="E8" i="24"/>
  <c r="E7" i="24"/>
  <c r="E6" i="24"/>
  <c r="E5" i="24"/>
  <c r="E4" i="24"/>
  <c r="I200" i="15"/>
  <c r="G200" i="15"/>
  <c r="F200" i="15"/>
  <c r="E200" i="15"/>
  <c r="C200" i="15"/>
  <c r="F6" i="33"/>
  <c r="E6" i="33"/>
  <c r="D6" i="33"/>
  <c r="C6" i="33"/>
  <c r="B6" i="33"/>
  <c r="K26" i="32"/>
  <c r="J26" i="32"/>
  <c r="I26" i="32"/>
  <c r="H26" i="32"/>
  <c r="G26" i="32"/>
  <c r="F26" i="32"/>
  <c r="E26" i="32"/>
  <c r="B26" i="32"/>
  <c r="D26" i="32"/>
  <c r="C26" i="32"/>
  <c r="D6" i="31"/>
  <c r="C6" i="31"/>
  <c r="B6" i="31"/>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9" i="27"/>
  <c r="F5" i="27"/>
  <c r="F4" i="27"/>
  <c r="C92" i="26"/>
  <c r="D92" i="26"/>
  <c r="E92" i="26"/>
  <c r="F92" i="26"/>
  <c r="G92" i="26"/>
  <c r="H92" i="26"/>
  <c r="I92" i="26"/>
  <c r="J92" i="26"/>
  <c r="K92" i="26"/>
  <c r="L92" i="26"/>
  <c r="M92" i="26"/>
  <c r="N92" i="26"/>
  <c r="O92" i="26"/>
  <c r="P92" i="26"/>
  <c r="Q92" i="26"/>
  <c r="B92" i="26"/>
  <c r="C77" i="26"/>
  <c r="D77" i="26"/>
  <c r="E77" i="26"/>
  <c r="F77" i="26"/>
  <c r="G77" i="26"/>
  <c r="H77" i="26"/>
  <c r="I77" i="26"/>
  <c r="J77" i="26"/>
  <c r="K77" i="26"/>
  <c r="L77" i="26"/>
  <c r="M77" i="26"/>
  <c r="N77" i="26"/>
  <c r="O77" i="26"/>
  <c r="P77" i="26"/>
  <c r="Q77" i="26"/>
  <c r="B77" i="26"/>
  <c r="C63" i="26"/>
  <c r="D63" i="26"/>
  <c r="E63" i="26"/>
  <c r="F63" i="26"/>
  <c r="G63" i="26"/>
  <c r="H63" i="26"/>
  <c r="I63" i="26"/>
  <c r="J63" i="26"/>
  <c r="K63" i="26"/>
  <c r="L63" i="26"/>
  <c r="M63" i="26"/>
  <c r="N63" i="26"/>
  <c r="O63" i="26"/>
  <c r="P63" i="26"/>
  <c r="Q63" i="26"/>
  <c r="B63" i="26"/>
  <c r="C35" i="26"/>
  <c r="D35" i="26"/>
  <c r="E35" i="26"/>
  <c r="F35" i="26"/>
  <c r="G35" i="26"/>
  <c r="H35" i="26"/>
  <c r="I35" i="26"/>
  <c r="J35" i="26"/>
  <c r="K35" i="26"/>
  <c r="L35" i="26"/>
  <c r="M35" i="26"/>
  <c r="N35" i="26"/>
  <c r="O35" i="26"/>
  <c r="P35" i="26"/>
  <c r="Q35" i="26"/>
  <c r="B35" i="26"/>
  <c r="C21" i="26"/>
  <c r="D21" i="26"/>
  <c r="E21" i="26"/>
  <c r="F21" i="26"/>
  <c r="G21" i="26"/>
  <c r="H21" i="26"/>
  <c r="I21" i="26"/>
  <c r="J21" i="26"/>
  <c r="K21" i="26"/>
  <c r="L21" i="26"/>
  <c r="M21" i="26"/>
  <c r="N21" i="26"/>
  <c r="O21" i="26"/>
  <c r="P21" i="26"/>
  <c r="Q21" i="26"/>
  <c r="B21" i="26"/>
  <c r="C7" i="26"/>
  <c r="D7" i="26"/>
  <c r="E7" i="26"/>
  <c r="F7" i="26"/>
  <c r="G7" i="26"/>
  <c r="H7" i="26"/>
  <c r="I7" i="26"/>
  <c r="J7" i="26"/>
  <c r="K7" i="26"/>
  <c r="L7" i="26"/>
  <c r="M7" i="26"/>
  <c r="N7" i="26"/>
  <c r="O7" i="26"/>
  <c r="P7" i="26"/>
  <c r="Q7" i="26"/>
  <c r="B7" i="26"/>
  <c r="K200" i="29"/>
  <c r="L200" i="29"/>
  <c r="M200" i="29"/>
  <c r="N200" i="29"/>
  <c r="O200" i="29"/>
  <c r="P200" i="29"/>
  <c r="Q200" i="29"/>
  <c r="R200" i="29"/>
  <c r="D200" i="29"/>
  <c r="E200" i="29"/>
  <c r="F200" i="29"/>
  <c r="G200" i="29"/>
  <c r="H200" i="29"/>
  <c r="I200" i="29"/>
  <c r="J200" i="29"/>
  <c r="C200" i="29"/>
  <c r="E5" i="25"/>
  <c r="E6" i="25"/>
  <c r="E7" i="25"/>
  <c r="E8" i="25"/>
  <c r="E9" i="25"/>
  <c r="E10" i="25"/>
  <c r="E11" i="25"/>
  <c r="E12" i="25"/>
  <c r="E13" i="25"/>
  <c r="E14" i="25"/>
  <c r="E4" i="25"/>
  <c r="E46" i="30"/>
  <c r="B16" i="32"/>
  <c r="B25" i="32"/>
  <c r="C25" i="32"/>
  <c r="D25" i="32"/>
  <c r="E25" i="32"/>
  <c r="F25" i="32"/>
  <c r="G25" i="32"/>
  <c r="H25" i="32"/>
  <c r="I25" i="32"/>
  <c r="J25" i="32"/>
  <c r="K25" i="32"/>
  <c r="B5" i="20" l="1"/>
  <c r="C5" i="20"/>
  <c r="B5" i="21"/>
  <c r="C5" i="21"/>
  <c r="D20" i="24"/>
  <c r="D21" i="24"/>
  <c r="D22" i="24"/>
  <c r="D23" i="24"/>
  <c r="D24" i="24"/>
  <c r="D25" i="24"/>
  <c r="D26" i="24"/>
  <c r="D27" i="24"/>
  <c r="D28" i="24"/>
  <c r="D29" i="24"/>
  <c r="D30" i="24"/>
  <c r="D31" i="24"/>
  <c r="D32" i="24"/>
  <c r="D33" i="24"/>
  <c r="D34" i="24"/>
  <c r="D4" i="24"/>
  <c r="D5" i="24"/>
  <c r="D6" i="24"/>
  <c r="D7" i="24"/>
  <c r="D8" i="24"/>
  <c r="D9" i="24"/>
  <c r="D10" i="24"/>
  <c r="D11" i="24"/>
  <c r="D12" i="24"/>
  <c r="C199" i="15"/>
  <c r="E199" i="15"/>
  <c r="F199" i="15"/>
  <c r="G199" i="15"/>
  <c r="I199" i="15"/>
  <c r="B5" i="33"/>
  <c r="C5" i="33"/>
  <c r="D5" i="33"/>
  <c r="E5" i="33"/>
  <c r="F5" i="33"/>
  <c r="B5" i="32"/>
  <c r="C5" i="32"/>
  <c r="D5" i="32"/>
  <c r="E5" i="32"/>
  <c r="F5" i="32"/>
  <c r="G5" i="32"/>
  <c r="H5" i="32"/>
  <c r="I5" i="32"/>
  <c r="J5" i="32"/>
  <c r="K5" i="32"/>
  <c r="B5" i="31"/>
  <c r="C5" i="31"/>
  <c r="D5" i="31"/>
  <c r="E4" i="27"/>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9" i="27"/>
  <c r="B91" i="26"/>
  <c r="C91" i="26"/>
  <c r="D91" i="26"/>
  <c r="E91" i="26"/>
  <c r="F91" i="26"/>
  <c r="G91" i="26"/>
  <c r="H91" i="26"/>
  <c r="I91" i="26"/>
  <c r="J91" i="26"/>
  <c r="K91" i="26"/>
  <c r="L91" i="26"/>
  <c r="M91" i="26"/>
  <c r="N91" i="26"/>
  <c r="O91" i="26"/>
  <c r="P91" i="26"/>
  <c r="Q91" i="26"/>
  <c r="B76" i="26"/>
  <c r="C76" i="26"/>
  <c r="D76" i="26"/>
  <c r="E76" i="26"/>
  <c r="F76" i="26"/>
  <c r="G76" i="26"/>
  <c r="H76" i="26"/>
  <c r="I76" i="26"/>
  <c r="J76" i="26"/>
  <c r="K76" i="26"/>
  <c r="L76" i="26"/>
  <c r="M76" i="26"/>
  <c r="N76" i="26"/>
  <c r="O76" i="26"/>
  <c r="P76" i="26"/>
  <c r="Q76" i="26"/>
  <c r="B62" i="26"/>
  <c r="C62" i="26"/>
  <c r="D62" i="26"/>
  <c r="E62" i="26"/>
  <c r="F62" i="26"/>
  <c r="G62" i="26"/>
  <c r="H62" i="26"/>
  <c r="I62" i="26"/>
  <c r="J62" i="26"/>
  <c r="K62" i="26"/>
  <c r="L62" i="26"/>
  <c r="M62" i="26"/>
  <c r="N62" i="26"/>
  <c r="O62" i="26"/>
  <c r="P62" i="26"/>
  <c r="Q62" i="26"/>
  <c r="B34" i="26"/>
  <c r="C34" i="26"/>
  <c r="D34" i="26"/>
  <c r="E34" i="26"/>
  <c r="F34" i="26"/>
  <c r="G34" i="26"/>
  <c r="H34" i="26"/>
  <c r="I34" i="26"/>
  <c r="J34" i="26"/>
  <c r="K34" i="26"/>
  <c r="L34" i="26"/>
  <c r="M34" i="26"/>
  <c r="N34" i="26"/>
  <c r="O34" i="26"/>
  <c r="P34" i="26"/>
  <c r="Q34" i="26"/>
  <c r="B20" i="26"/>
  <c r="C20" i="26"/>
  <c r="D20" i="26"/>
  <c r="E20" i="26"/>
  <c r="F20" i="26"/>
  <c r="G20" i="26"/>
  <c r="H20" i="26"/>
  <c r="I20" i="26"/>
  <c r="J20" i="26"/>
  <c r="K20" i="26"/>
  <c r="L20" i="26"/>
  <c r="M20" i="26"/>
  <c r="N20" i="26"/>
  <c r="O20" i="26"/>
  <c r="P20" i="26"/>
  <c r="Q20" i="26"/>
  <c r="B6" i="26"/>
  <c r="C6" i="26"/>
  <c r="D6" i="26"/>
  <c r="E6" i="26"/>
  <c r="F6" i="26"/>
  <c r="G6" i="26"/>
  <c r="H6" i="26"/>
  <c r="I6" i="26"/>
  <c r="J6" i="26"/>
  <c r="K6" i="26"/>
  <c r="L6" i="26"/>
  <c r="M6" i="26"/>
  <c r="N6" i="26"/>
  <c r="O6" i="26"/>
  <c r="P6" i="26"/>
  <c r="Q6" i="26"/>
  <c r="C199" i="29"/>
  <c r="D199" i="29"/>
  <c r="E199" i="29"/>
  <c r="F199" i="29"/>
  <c r="G199" i="29"/>
  <c r="H199" i="29"/>
  <c r="I199" i="29"/>
  <c r="J199" i="29"/>
  <c r="K199" i="29"/>
  <c r="L199" i="29"/>
  <c r="M199" i="29"/>
  <c r="N199" i="29"/>
  <c r="O199" i="29"/>
  <c r="P199" i="29"/>
  <c r="Q199" i="29"/>
  <c r="R199" i="29"/>
  <c r="D4" i="25"/>
  <c r="D5" i="25"/>
  <c r="D6" i="25"/>
  <c r="D7" i="25"/>
  <c r="D8" i="25"/>
  <c r="D9" i="25"/>
  <c r="D10" i="25"/>
  <c r="D11" i="25"/>
  <c r="D12" i="25"/>
  <c r="D13" i="25"/>
  <c r="D14" i="25"/>
  <c r="D46" i="30"/>
  <c r="O4" i="24"/>
  <c r="C7" i="24"/>
  <c r="C10" i="24"/>
  <c r="C9" i="24"/>
  <c r="C8" i="24"/>
  <c r="C6" i="24"/>
  <c r="C5" i="24"/>
  <c r="C4" i="24"/>
  <c r="C12" i="24"/>
  <c r="C11" i="24"/>
  <c r="B197" i="15"/>
  <c r="C197" i="15"/>
  <c r="E197" i="15"/>
  <c r="F197" i="15"/>
  <c r="G197" i="15"/>
  <c r="I197" i="15"/>
  <c r="B198" i="15"/>
  <c r="C198" i="15"/>
  <c r="E198" i="15"/>
  <c r="F198" i="15"/>
  <c r="G198" i="15"/>
  <c r="I198" i="15"/>
  <c r="B199" i="15"/>
  <c r="B200" i="15"/>
  <c r="B201" i="15"/>
  <c r="B202" i="15"/>
  <c r="B203" i="15"/>
  <c r="B204" i="15"/>
  <c r="B205" i="15"/>
  <c r="B206" i="15"/>
  <c r="B207" i="15"/>
  <c r="B208" i="15"/>
  <c r="B209" i="15"/>
  <c r="B212" i="29" l="1"/>
  <c r="B213" i="29"/>
  <c r="B214" i="29"/>
  <c r="B215" i="29"/>
  <c r="B211" i="29"/>
  <c r="B199" i="29"/>
  <c r="B200" i="29"/>
  <c r="B201" i="29"/>
  <c r="B202" i="29"/>
  <c r="B203" i="29"/>
  <c r="B204" i="29"/>
  <c r="B205" i="29"/>
  <c r="B206" i="29"/>
  <c r="B207" i="29"/>
  <c r="B208" i="29"/>
  <c r="B209" i="29"/>
  <c r="B210" i="29"/>
  <c r="B198" i="29"/>
  <c r="C18" i="20"/>
  <c r="B18" i="20"/>
  <c r="A18" i="20"/>
  <c r="C17" i="20"/>
  <c r="B17" i="20"/>
  <c r="A17" i="20"/>
  <c r="C16" i="20"/>
  <c r="B16" i="20"/>
  <c r="A16" i="20"/>
  <c r="A15" i="20"/>
  <c r="A14" i="20"/>
  <c r="A13" i="20"/>
  <c r="A12" i="20"/>
  <c r="A11" i="20"/>
  <c r="A10" i="20"/>
  <c r="A9" i="20"/>
  <c r="A8" i="20"/>
  <c r="A7" i="20"/>
  <c r="A6" i="20"/>
  <c r="A5" i="20"/>
  <c r="C4" i="20"/>
  <c r="B4" i="20"/>
  <c r="A4" i="20"/>
  <c r="C16" i="21"/>
  <c r="B16" i="21"/>
  <c r="C4" i="21"/>
  <c r="B4" i="21"/>
  <c r="Q34" i="24"/>
  <c r="O34" i="24"/>
  <c r="C34" i="24"/>
  <c r="Q33" i="24"/>
  <c r="P33" i="24"/>
  <c r="B33" i="24"/>
  <c r="Q32" i="24"/>
  <c r="P32" i="24"/>
  <c r="O32" i="24"/>
  <c r="C32" i="24"/>
  <c r="B32" i="24"/>
  <c r="Q31" i="24"/>
  <c r="P31" i="24"/>
  <c r="O31" i="24"/>
  <c r="C31" i="24"/>
  <c r="B31" i="24"/>
  <c r="Q30" i="24"/>
  <c r="P30" i="24"/>
  <c r="O30" i="24"/>
  <c r="C30" i="24"/>
  <c r="B30" i="24"/>
  <c r="Q29" i="24"/>
  <c r="P29" i="24"/>
  <c r="O29" i="24"/>
  <c r="C29" i="24"/>
  <c r="B29" i="24"/>
  <c r="Q28" i="24"/>
  <c r="P28" i="24"/>
  <c r="B28" i="24"/>
  <c r="Q27" i="24"/>
  <c r="N27" i="24"/>
  <c r="M27" i="24"/>
  <c r="G27" i="24"/>
  <c r="E27" i="24"/>
  <c r="C27" i="24"/>
  <c r="B27" i="24"/>
  <c r="O26" i="24"/>
  <c r="C26" i="24"/>
  <c r="B26" i="24"/>
  <c r="Q25" i="24"/>
  <c r="P25" i="24"/>
  <c r="O25" i="24"/>
  <c r="C25" i="24"/>
  <c r="B25" i="24"/>
  <c r="P24" i="24"/>
  <c r="O24" i="24"/>
  <c r="C24" i="24"/>
  <c r="B24" i="24"/>
  <c r="Q23" i="24"/>
  <c r="P23" i="24"/>
  <c r="O23" i="24"/>
  <c r="C23" i="24"/>
  <c r="B23" i="24"/>
  <c r="Q22" i="24"/>
  <c r="P22" i="24"/>
  <c r="O22" i="24"/>
  <c r="C22" i="24"/>
  <c r="B22" i="24"/>
  <c r="Q21" i="24"/>
  <c r="P21" i="24"/>
  <c r="O21" i="24"/>
  <c r="C21" i="24"/>
  <c r="B21" i="24"/>
  <c r="Q20" i="24"/>
  <c r="P20" i="24"/>
  <c r="O20" i="24"/>
  <c r="C20" i="24"/>
  <c r="B20" i="24"/>
  <c r="P12" i="24"/>
  <c r="O12" i="24"/>
  <c r="B12" i="24"/>
  <c r="P11" i="24"/>
  <c r="O11" i="24"/>
  <c r="B11" i="24"/>
  <c r="P10" i="24"/>
  <c r="O10" i="24"/>
  <c r="B10" i="24"/>
  <c r="P9" i="24"/>
  <c r="O9" i="24"/>
  <c r="B9" i="24"/>
  <c r="P8" i="24"/>
  <c r="O8" i="24"/>
  <c r="B8" i="24"/>
  <c r="P7" i="24"/>
  <c r="O7" i="24"/>
  <c r="B7" i="24"/>
  <c r="P6" i="24"/>
  <c r="O6" i="24"/>
  <c r="B6" i="24"/>
  <c r="P5" i="24"/>
  <c r="O5" i="24"/>
  <c r="B5" i="24"/>
  <c r="P4" i="24"/>
  <c r="B4" i="24"/>
  <c r="B215" i="15"/>
  <c r="B214" i="15"/>
  <c r="B213" i="15"/>
  <c r="B212" i="15"/>
  <c r="B211" i="15"/>
  <c r="B210" i="15"/>
  <c r="I196" i="15"/>
  <c r="G196" i="15"/>
  <c r="F196" i="15"/>
  <c r="E196" i="15"/>
  <c r="C196" i="15"/>
  <c r="B196" i="15"/>
  <c r="I195" i="15"/>
  <c r="G195" i="15"/>
  <c r="F195" i="15"/>
  <c r="E195" i="15"/>
  <c r="C195" i="15"/>
  <c r="B195" i="15"/>
  <c r="I194" i="15"/>
  <c r="G194" i="15"/>
  <c r="F194" i="15"/>
  <c r="E194" i="15"/>
  <c r="C194" i="15"/>
  <c r="B194" i="15"/>
  <c r="I193" i="15"/>
  <c r="G193" i="15"/>
  <c r="F193" i="15"/>
  <c r="E193" i="15"/>
  <c r="C193" i="15"/>
  <c r="B193" i="15"/>
  <c r="I192" i="15"/>
  <c r="G192" i="15"/>
  <c r="F192" i="15"/>
  <c r="E192" i="15"/>
  <c r="C192" i="15"/>
  <c r="B192" i="15"/>
  <c r="I191" i="15"/>
  <c r="G191" i="15"/>
  <c r="F191" i="15"/>
  <c r="E191" i="15"/>
  <c r="C191" i="15"/>
  <c r="B191" i="15"/>
  <c r="I190" i="15"/>
  <c r="G190" i="15"/>
  <c r="F190" i="15"/>
  <c r="E190" i="15"/>
  <c r="C190" i="15"/>
  <c r="B190" i="15"/>
  <c r="I189" i="15"/>
  <c r="G189" i="15"/>
  <c r="F189" i="15"/>
  <c r="E189" i="15"/>
  <c r="C189" i="15"/>
  <c r="B189" i="15"/>
  <c r="I188" i="15"/>
  <c r="G188" i="15"/>
  <c r="F188" i="15"/>
  <c r="E188" i="15"/>
  <c r="C188" i="15"/>
  <c r="B188" i="15"/>
  <c r="I187" i="15"/>
  <c r="G187" i="15"/>
  <c r="F187" i="15"/>
  <c r="E187" i="15"/>
  <c r="C187" i="15"/>
  <c r="B187" i="15"/>
  <c r="I186" i="15"/>
  <c r="G186" i="15"/>
  <c r="F186" i="15"/>
  <c r="E186" i="15"/>
  <c r="C186" i="15"/>
  <c r="B186" i="15"/>
  <c r="I185" i="15"/>
  <c r="G185" i="15"/>
  <c r="F185" i="15"/>
  <c r="E185" i="15"/>
  <c r="C185" i="15"/>
  <c r="B185" i="15"/>
  <c r="B184" i="15"/>
  <c r="I183" i="15"/>
  <c r="G183" i="15"/>
  <c r="F183" i="15"/>
  <c r="E183" i="15"/>
  <c r="C183" i="15"/>
  <c r="B183" i="15"/>
  <c r="I182" i="15"/>
  <c r="G182" i="15"/>
  <c r="F182" i="15"/>
  <c r="E182" i="15"/>
  <c r="C182" i="15"/>
  <c r="B182" i="15"/>
  <c r="I181" i="15"/>
  <c r="G181" i="15"/>
  <c r="F181" i="15"/>
  <c r="E181" i="15"/>
  <c r="C181" i="15"/>
  <c r="B181" i="15"/>
  <c r="I180" i="15"/>
  <c r="G180" i="15"/>
  <c r="F180" i="15"/>
  <c r="E180" i="15"/>
  <c r="C180" i="15"/>
  <c r="B180" i="15"/>
  <c r="I179" i="15"/>
  <c r="G179" i="15"/>
  <c r="F179" i="15"/>
  <c r="E179" i="15"/>
  <c r="C179" i="15"/>
  <c r="B179" i="15"/>
  <c r="I178" i="15"/>
  <c r="G178" i="15"/>
  <c r="F178" i="15"/>
  <c r="E178" i="15"/>
  <c r="C178" i="15"/>
  <c r="B178" i="15"/>
  <c r="I177" i="15"/>
  <c r="G177" i="15"/>
  <c r="F177" i="15"/>
  <c r="E177" i="15"/>
  <c r="C177" i="15"/>
  <c r="B177" i="15"/>
  <c r="I176" i="15"/>
  <c r="G176" i="15"/>
  <c r="F176" i="15"/>
  <c r="E176" i="15"/>
  <c r="C176" i="15"/>
  <c r="B176" i="15"/>
  <c r="I175" i="15"/>
  <c r="G175" i="15"/>
  <c r="F175" i="15"/>
  <c r="E175" i="15"/>
  <c r="C175" i="15"/>
  <c r="B175" i="15"/>
  <c r="I174" i="15"/>
  <c r="G174" i="15"/>
  <c r="F174" i="15"/>
  <c r="E174" i="15"/>
  <c r="C174" i="15"/>
  <c r="B174" i="15"/>
  <c r="I173" i="15"/>
  <c r="G173" i="15"/>
  <c r="F173" i="15"/>
  <c r="E173" i="15"/>
  <c r="C173" i="15"/>
  <c r="B173" i="15"/>
  <c r="I172" i="15"/>
  <c r="G172" i="15"/>
  <c r="F172" i="15"/>
  <c r="E172" i="15"/>
  <c r="C172" i="15"/>
  <c r="B172" i="15"/>
  <c r="B171" i="15"/>
  <c r="I170" i="15"/>
  <c r="G170" i="15"/>
  <c r="F170" i="15"/>
  <c r="E170" i="15"/>
  <c r="C170" i="15"/>
  <c r="B170" i="15"/>
  <c r="I169" i="15"/>
  <c r="G169" i="15"/>
  <c r="F169" i="15"/>
  <c r="E169" i="15"/>
  <c r="C169" i="15"/>
  <c r="B169" i="15"/>
  <c r="I168" i="15"/>
  <c r="G168" i="15"/>
  <c r="F168" i="15"/>
  <c r="E168" i="15"/>
  <c r="C168" i="15"/>
  <c r="B168" i="15"/>
  <c r="I167" i="15"/>
  <c r="G167" i="15"/>
  <c r="F167" i="15"/>
  <c r="E167" i="15"/>
  <c r="C167" i="15"/>
  <c r="B167" i="15"/>
  <c r="I166" i="15"/>
  <c r="G166" i="15"/>
  <c r="F166" i="15"/>
  <c r="E166" i="15"/>
  <c r="C166" i="15"/>
  <c r="B166" i="15"/>
  <c r="I165" i="15"/>
  <c r="G165" i="15"/>
  <c r="F165" i="15"/>
  <c r="E165" i="15"/>
  <c r="C165" i="15"/>
  <c r="B165" i="15"/>
  <c r="I164" i="15"/>
  <c r="G164" i="15"/>
  <c r="F164" i="15"/>
  <c r="E164" i="15"/>
  <c r="C164" i="15"/>
  <c r="B164" i="15"/>
  <c r="I163" i="15"/>
  <c r="G163" i="15"/>
  <c r="F163" i="15"/>
  <c r="E163" i="15"/>
  <c r="C163" i="15"/>
  <c r="B163" i="15"/>
  <c r="I162" i="15"/>
  <c r="G162" i="15"/>
  <c r="F162" i="15"/>
  <c r="E162" i="15"/>
  <c r="C162" i="15"/>
  <c r="B162" i="15"/>
  <c r="I161" i="15"/>
  <c r="G161" i="15"/>
  <c r="F161" i="15"/>
  <c r="E161" i="15"/>
  <c r="C161" i="15"/>
  <c r="B161" i="15"/>
  <c r="I160" i="15"/>
  <c r="G160" i="15"/>
  <c r="F160" i="15"/>
  <c r="E160" i="15"/>
  <c r="C160" i="15"/>
  <c r="B160" i="15"/>
  <c r="I159" i="15"/>
  <c r="G159" i="15"/>
  <c r="F159" i="15"/>
  <c r="E159" i="15"/>
  <c r="C159" i="15"/>
  <c r="B159" i="15"/>
  <c r="B158" i="15"/>
  <c r="I157" i="15"/>
  <c r="G157" i="15"/>
  <c r="F157" i="15"/>
  <c r="E157" i="15"/>
  <c r="C157" i="15"/>
  <c r="B157" i="15"/>
  <c r="I156" i="15"/>
  <c r="G156" i="15"/>
  <c r="F156" i="15"/>
  <c r="E156" i="15"/>
  <c r="C156" i="15"/>
  <c r="B156" i="15"/>
  <c r="I155" i="15"/>
  <c r="G155" i="15"/>
  <c r="F155" i="15"/>
  <c r="E155" i="15"/>
  <c r="C155" i="15"/>
  <c r="B155" i="15"/>
  <c r="I154" i="15"/>
  <c r="G154" i="15"/>
  <c r="F154" i="15"/>
  <c r="E154" i="15"/>
  <c r="C154" i="15"/>
  <c r="B154" i="15"/>
  <c r="I153" i="15"/>
  <c r="G153" i="15"/>
  <c r="F153" i="15"/>
  <c r="E153" i="15"/>
  <c r="C153" i="15"/>
  <c r="B153" i="15"/>
  <c r="I152" i="15"/>
  <c r="G152" i="15"/>
  <c r="F152" i="15"/>
  <c r="E152" i="15"/>
  <c r="C152" i="15"/>
  <c r="B152" i="15"/>
  <c r="I151" i="15"/>
  <c r="G151" i="15"/>
  <c r="F151" i="15"/>
  <c r="E151" i="15"/>
  <c r="C151" i="15"/>
  <c r="B151" i="15"/>
  <c r="I150" i="15"/>
  <c r="G150" i="15"/>
  <c r="F150" i="15"/>
  <c r="E150" i="15"/>
  <c r="C150" i="15"/>
  <c r="B150" i="15"/>
  <c r="I149" i="15"/>
  <c r="G149" i="15"/>
  <c r="F149" i="15"/>
  <c r="E149" i="15"/>
  <c r="C149" i="15"/>
  <c r="B149" i="15"/>
  <c r="I148" i="15"/>
  <c r="G148" i="15"/>
  <c r="F148" i="15"/>
  <c r="E148" i="15"/>
  <c r="C148" i="15"/>
  <c r="B148" i="15"/>
  <c r="I147" i="15"/>
  <c r="G147" i="15"/>
  <c r="F147" i="15"/>
  <c r="E147" i="15"/>
  <c r="C147" i="15"/>
  <c r="B147" i="15"/>
  <c r="I146" i="15"/>
  <c r="G146" i="15"/>
  <c r="F146" i="15"/>
  <c r="E146" i="15"/>
  <c r="C146" i="15"/>
  <c r="B146" i="15"/>
  <c r="B145" i="15"/>
  <c r="I144" i="15"/>
  <c r="G144" i="15"/>
  <c r="E144" i="15"/>
  <c r="C144" i="15"/>
  <c r="B144" i="15"/>
  <c r="I143" i="15"/>
  <c r="G143" i="15"/>
  <c r="E143" i="15"/>
  <c r="C143" i="15"/>
  <c r="B143" i="15"/>
  <c r="I142" i="15"/>
  <c r="G142" i="15"/>
  <c r="E142" i="15"/>
  <c r="C142" i="15"/>
  <c r="B142" i="15"/>
  <c r="I141" i="15"/>
  <c r="G141" i="15"/>
  <c r="E141" i="15"/>
  <c r="C141" i="15"/>
  <c r="B141" i="15"/>
  <c r="I140" i="15"/>
  <c r="G140" i="15"/>
  <c r="E140" i="15"/>
  <c r="C140" i="15"/>
  <c r="B140" i="15"/>
  <c r="I139" i="15"/>
  <c r="G139" i="15"/>
  <c r="E139" i="15"/>
  <c r="C139" i="15"/>
  <c r="B139" i="15"/>
  <c r="I138" i="15"/>
  <c r="G138" i="15"/>
  <c r="E138" i="15"/>
  <c r="C138" i="15"/>
  <c r="B138" i="15"/>
  <c r="I137" i="15"/>
  <c r="G137" i="15"/>
  <c r="E137" i="15"/>
  <c r="C137" i="15"/>
  <c r="B137" i="15"/>
  <c r="I136" i="15"/>
  <c r="G136" i="15"/>
  <c r="E136" i="15"/>
  <c r="C136" i="15"/>
  <c r="B136" i="15"/>
  <c r="I135" i="15"/>
  <c r="G135" i="15"/>
  <c r="E135" i="15"/>
  <c r="C135" i="15"/>
  <c r="B135" i="15"/>
  <c r="I134" i="15"/>
  <c r="G134" i="15"/>
  <c r="E134" i="15"/>
  <c r="C134" i="15"/>
  <c r="B134" i="15"/>
  <c r="I133" i="15"/>
  <c r="G133" i="15"/>
  <c r="E133" i="15"/>
  <c r="C133" i="15"/>
  <c r="B133" i="15"/>
  <c r="A18" i="33"/>
  <c r="E17" i="33"/>
  <c r="D17" i="33"/>
  <c r="C17" i="33"/>
  <c r="B17" i="33"/>
  <c r="A17" i="33"/>
  <c r="A16" i="33"/>
  <c r="A15" i="33"/>
  <c r="A14" i="33"/>
  <c r="A13" i="33"/>
  <c r="A12" i="33"/>
  <c r="A11" i="33"/>
  <c r="A10" i="33"/>
  <c r="A9" i="33"/>
  <c r="A8" i="33"/>
  <c r="A7" i="33"/>
  <c r="A6" i="33"/>
  <c r="A5" i="33"/>
  <c r="F4" i="33"/>
  <c r="E4" i="33"/>
  <c r="D4" i="33"/>
  <c r="C4" i="33"/>
  <c r="A4" i="33"/>
  <c r="A37" i="32"/>
  <c r="A36" i="32"/>
  <c r="A35" i="32"/>
  <c r="A34" i="32"/>
  <c r="A33" i="32"/>
  <c r="A32" i="32"/>
  <c r="A31" i="32"/>
  <c r="A30" i="32"/>
  <c r="A29" i="32"/>
  <c r="A28" i="32"/>
  <c r="A27" i="32"/>
  <c r="A26" i="32"/>
  <c r="A25" i="32"/>
  <c r="A24" i="32"/>
  <c r="A18" i="32"/>
  <c r="A17" i="32"/>
  <c r="J16" i="32"/>
  <c r="I16" i="32"/>
  <c r="H16" i="32"/>
  <c r="G16" i="32"/>
  <c r="F16" i="32"/>
  <c r="E16" i="32"/>
  <c r="D16" i="32"/>
  <c r="C16" i="32"/>
  <c r="A16" i="32"/>
  <c r="A15" i="32"/>
  <c r="A14" i="32"/>
  <c r="A13" i="32"/>
  <c r="A12" i="32"/>
  <c r="A11" i="32"/>
  <c r="A10" i="32"/>
  <c r="A9" i="32"/>
  <c r="A8" i="32"/>
  <c r="A7" i="32"/>
  <c r="A6" i="32"/>
  <c r="A5" i="32"/>
  <c r="K4" i="32"/>
  <c r="J4" i="32"/>
  <c r="I4" i="32"/>
  <c r="H4" i="32"/>
  <c r="G4" i="32"/>
  <c r="F4" i="32"/>
  <c r="E4" i="32"/>
  <c r="D4" i="32"/>
  <c r="C4" i="32"/>
  <c r="B4" i="32"/>
  <c r="A4" i="32"/>
  <c r="A18" i="31"/>
  <c r="A17" i="31"/>
  <c r="D16" i="31"/>
  <c r="C16" i="31"/>
  <c r="B16" i="31"/>
  <c r="A16" i="31"/>
  <c r="A15" i="31"/>
  <c r="A14" i="31"/>
  <c r="A13" i="31"/>
  <c r="A12" i="31"/>
  <c r="A11" i="31"/>
  <c r="A10" i="31"/>
  <c r="A9" i="31"/>
  <c r="A8" i="31"/>
  <c r="A7" i="31"/>
  <c r="A6" i="31"/>
  <c r="A5" i="31"/>
  <c r="D4" i="31"/>
  <c r="C4" i="31"/>
  <c r="B4" i="31"/>
  <c r="A4" i="31"/>
  <c r="C89"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C4" i="27"/>
  <c r="A102" i="26"/>
  <c r="A101" i="26"/>
  <c r="A100" i="26"/>
  <c r="A99" i="26"/>
  <c r="A98" i="26"/>
  <c r="A97" i="26"/>
  <c r="A96" i="26"/>
  <c r="A95" i="26"/>
  <c r="A94" i="26"/>
  <c r="A93" i="26"/>
  <c r="A92" i="26"/>
  <c r="A91" i="26"/>
  <c r="A90" i="26"/>
  <c r="A87" i="26"/>
  <c r="A86" i="26"/>
  <c r="A85" i="26"/>
  <c r="A84" i="26"/>
  <c r="A83" i="26"/>
  <c r="A82" i="26"/>
  <c r="A81" i="26"/>
  <c r="A80" i="26"/>
  <c r="A79" i="26"/>
  <c r="A78" i="26"/>
  <c r="A77" i="26"/>
  <c r="A76" i="26"/>
  <c r="A75" i="26"/>
  <c r="A73" i="26"/>
  <c r="A72" i="26"/>
  <c r="A71" i="26"/>
  <c r="A70" i="26"/>
  <c r="A69" i="26"/>
  <c r="A68" i="26"/>
  <c r="A67" i="26"/>
  <c r="A66" i="26"/>
  <c r="A65" i="26"/>
  <c r="A64" i="26"/>
  <c r="A63" i="26"/>
  <c r="A62" i="26"/>
  <c r="A61" i="26"/>
  <c r="A45" i="26"/>
  <c r="A44" i="26"/>
  <c r="A43" i="26"/>
  <c r="A42" i="26"/>
  <c r="A41" i="26"/>
  <c r="A40" i="26"/>
  <c r="A39" i="26"/>
  <c r="A38" i="26"/>
  <c r="A37" i="26"/>
  <c r="A36" i="26"/>
  <c r="A35" i="26"/>
  <c r="A34" i="26"/>
  <c r="A33" i="26"/>
  <c r="A31" i="26"/>
  <c r="A30" i="26"/>
  <c r="A29" i="26"/>
  <c r="A28" i="26"/>
  <c r="A27" i="26"/>
  <c r="A26" i="26"/>
  <c r="A25" i="26"/>
  <c r="A24" i="26"/>
  <c r="A23" i="26"/>
  <c r="A22" i="26"/>
  <c r="A21" i="26"/>
  <c r="A20" i="26"/>
  <c r="A19" i="26"/>
  <c r="A17" i="26"/>
  <c r="A16" i="26"/>
  <c r="A15" i="26"/>
  <c r="A14" i="26"/>
  <c r="A13" i="26"/>
  <c r="A12" i="26"/>
  <c r="A11" i="26"/>
  <c r="A10" i="26"/>
  <c r="A9" i="26"/>
  <c r="A8" i="26"/>
  <c r="A7" i="26"/>
  <c r="A6" i="26"/>
  <c r="A5" i="26"/>
  <c r="R197" i="29"/>
  <c r="Q197" i="29"/>
  <c r="P197" i="29"/>
  <c r="O197" i="29"/>
  <c r="N197" i="29"/>
  <c r="M197" i="29"/>
  <c r="L197" i="29"/>
  <c r="K197" i="29"/>
  <c r="J197" i="29"/>
  <c r="I197" i="29"/>
  <c r="H197" i="29"/>
  <c r="G197" i="29"/>
  <c r="F197" i="29"/>
  <c r="E197" i="29"/>
  <c r="D197" i="29"/>
  <c r="C197" i="29"/>
  <c r="B197" i="29"/>
  <c r="R196" i="29"/>
  <c r="Q196" i="29"/>
  <c r="P196" i="29"/>
  <c r="O196" i="29"/>
  <c r="N196" i="29"/>
  <c r="M196" i="29"/>
  <c r="L196" i="29"/>
  <c r="K196" i="29"/>
  <c r="J196" i="29"/>
  <c r="I196" i="29"/>
  <c r="H196" i="29"/>
  <c r="G196" i="29"/>
  <c r="F196" i="29"/>
  <c r="E196" i="29"/>
  <c r="D196" i="29"/>
  <c r="C196" i="29"/>
  <c r="B196" i="29"/>
  <c r="R195" i="29"/>
  <c r="Q195" i="29"/>
  <c r="P195" i="29"/>
  <c r="O195" i="29"/>
  <c r="N195" i="29"/>
  <c r="M195" i="29"/>
  <c r="L195" i="29"/>
  <c r="K195" i="29"/>
  <c r="J195" i="29"/>
  <c r="I195" i="29"/>
  <c r="H195" i="29"/>
  <c r="G195" i="29"/>
  <c r="F195" i="29"/>
  <c r="E195" i="29"/>
  <c r="D195" i="29"/>
  <c r="C195" i="29"/>
  <c r="B195" i="29"/>
  <c r="R194" i="29"/>
  <c r="Q194" i="29"/>
  <c r="P194" i="29"/>
  <c r="O194" i="29"/>
  <c r="N194" i="29"/>
  <c r="M194" i="29"/>
  <c r="L194" i="29"/>
  <c r="K194" i="29"/>
  <c r="J194" i="29"/>
  <c r="I194" i="29"/>
  <c r="H194" i="29"/>
  <c r="G194" i="29"/>
  <c r="F194" i="29"/>
  <c r="E194" i="29"/>
  <c r="D194" i="29"/>
  <c r="C194" i="29"/>
  <c r="B194" i="29"/>
  <c r="R193" i="29"/>
  <c r="Q193" i="29"/>
  <c r="P193" i="29"/>
  <c r="O193" i="29"/>
  <c r="N193" i="29"/>
  <c r="M193" i="29"/>
  <c r="L193" i="29"/>
  <c r="K193" i="29"/>
  <c r="J193" i="29"/>
  <c r="I193" i="29"/>
  <c r="H193" i="29"/>
  <c r="G193" i="29"/>
  <c r="F193" i="29"/>
  <c r="E193" i="29"/>
  <c r="D193" i="29"/>
  <c r="C193" i="29"/>
  <c r="B193" i="29"/>
  <c r="R192" i="29"/>
  <c r="Q192" i="29"/>
  <c r="P192" i="29"/>
  <c r="O192" i="29"/>
  <c r="N192" i="29"/>
  <c r="M192" i="29"/>
  <c r="L192" i="29"/>
  <c r="K192" i="29"/>
  <c r="J192" i="29"/>
  <c r="I192" i="29"/>
  <c r="H192" i="29"/>
  <c r="G192" i="29"/>
  <c r="F192" i="29"/>
  <c r="E192" i="29"/>
  <c r="D192" i="29"/>
  <c r="C192" i="29"/>
  <c r="B192" i="29"/>
  <c r="R191" i="29"/>
  <c r="Q191" i="29"/>
  <c r="P191" i="29"/>
  <c r="O191" i="29"/>
  <c r="N191" i="29"/>
  <c r="M191" i="29"/>
  <c r="L191" i="29"/>
  <c r="K191" i="29"/>
  <c r="J191" i="29"/>
  <c r="I191" i="29"/>
  <c r="H191" i="29"/>
  <c r="G191" i="29"/>
  <c r="F191" i="29"/>
  <c r="E191" i="29"/>
  <c r="D191" i="29"/>
  <c r="C191" i="29"/>
  <c r="B191" i="29"/>
  <c r="R190" i="29"/>
  <c r="Q190" i="29"/>
  <c r="P190" i="29"/>
  <c r="O190" i="29"/>
  <c r="N190" i="29"/>
  <c r="M190" i="29"/>
  <c r="L190" i="29"/>
  <c r="K190" i="29"/>
  <c r="J190" i="29"/>
  <c r="I190" i="29"/>
  <c r="H190" i="29"/>
  <c r="G190" i="29"/>
  <c r="F190" i="29"/>
  <c r="E190" i="29"/>
  <c r="D190" i="29"/>
  <c r="C190" i="29"/>
  <c r="B190" i="29"/>
  <c r="R189" i="29"/>
  <c r="Q189" i="29"/>
  <c r="P189" i="29"/>
  <c r="O189" i="29"/>
  <c r="N189" i="29"/>
  <c r="M189" i="29"/>
  <c r="L189" i="29"/>
  <c r="K189" i="29"/>
  <c r="J189" i="29"/>
  <c r="I189" i="29"/>
  <c r="H189" i="29"/>
  <c r="G189" i="29"/>
  <c r="F189" i="29"/>
  <c r="E189" i="29"/>
  <c r="D189" i="29"/>
  <c r="C189" i="29"/>
  <c r="B189" i="29"/>
  <c r="R188" i="29"/>
  <c r="Q188" i="29"/>
  <c r="P188" i="29"/>
  <c r="O188" i="29"/>
  <c r="N188" i="29"/>
  <c r="M188" i="29"/>
  <c r="L188" i="29"/>
  <c r="K188" i="29"/>
  <c r="J188" i="29"/>
  <c r="I188" i="29"/>
  <c r="H188" i="29"/>
  <c r="G188" i="29"/>
  <c r="F188" i="29"/>
  <c r="E188" i="29"/>
  <c r="D188" i="29"/>
  <c r="C188" i="29"/>
  <c r="B188" i="29"/>
  <c r="R187" i="29"/>
  <c r="Q187" i="29"/>
  <c r="P187" i="29"/>
  <c r="O187" i="29"/>
  <c r="N187" i="29"/>
  <c r="M187" i="29"/>
  <c r="L187" i="29"/>
  <c r="K187" i="29"/>
  <c r="J187" i="29"/>
  <c r="I187" i="29"/>
  <c r="H187" i="29"/>
  <c r="G187" i="29"/>
  <c r="F187" i="29"/>
  <c r="E187" i="29"/>
  <c r="D187" i="29"/>
  <c r="C187" i="29"/>
  <c r="B187" i="29"/>
  <c r="R186" i="29"/>
  <c r="Q186" i="29"/>
  <c r="P186" i="29"/>
  <c r="O186" i="29"/>
  <c r="N186" i="29"/>
  <c r="M186" i="29"/>
  <c r="L186" i="29"/>
  <c r="K186" i="29"/>
  <c r="J186" i="29"/>
  <c r="I186" i="29"/>
  <c r="H186" i="29"/>
  <c r="G186" i="29"/>
  <c r="F186" i="29"/>
  <c r="E186" i="29"/>
  <c r="D186" i="29"/>
  <c r="C186" i="29"/>
  <c r="B186" i="29"/>
  <c r="R185" i="29"/>
  <c r="Q185" i="29"/>
  <c r="P185" i="29"/>
  <c r="O185" i="29"/>
  <c r="N185" i="29"/>
  <c r="M185" i="29"/>
  <c r="L185" i="29"/>
  <c r="K185" i="29"/>
  <c r="J185" i="29"/>
  <c r="I185" i="29"/>
  <c r="H185" i="29"/>
  <c r="G185" i="29"/>
  <c r="F185" i="29"/>
  <c r="E185" i="29"/>
  <c r="D185" i="29"/>
  <c r="C185" i="29"/>
  <c r="B185" i="29"/>
  <c r="R184" i="29"/>
  <c r="Q184" i="29"/>
  <c r="P184" i="29"/>
  <c r="O184" i="29"/>
  <c r="N184" i="29"/>
  <c r="M184" i="29"/>
  <c r="L184" i="29"/>
  <c r="K184" i="29"/>
  <c r="J184" i="29"/>
  <c r="I184" i="29"/>
  <c r="H184" i="29"/>
  <c r="G184" i="29"/>
  <c r="F184" i="29"/>
  <c r="E184" i="29"/>
  <c r="D184" i="29"/>
  <c r="C184" i="29"/>
  <c r="B184" i="29"/>
  <c r="R183" i="29"/>
  <c r="Q183" i="29"/>
  <c r="P183" i="29"/>
  <c r="O183" i="29"/>
  <c r="N183" i="29"/>
  <c r="M183" i="29"/>
  <c r="L183" i="29"/>
  <c r="K183" i="29"/>
  <c r="J183" i="29"/>
  <c r="I183" i="29"/>
  <c r="H183" i="29"/>
  <c r="G183" i="29"/>
  <c r="F183" i="29"/>
  <c r="E183" i="29"/>
  <c r="D183" i="29"/>
  <c r="C183" i="29"/>
  <c r="B183" i="29"/>
  <c r="R182" i="29"/>
  <c r="Q182" i="29"/>
  <c r="P182" i="29"/>
  <c r="O182" i="29"/>
  <c r="N182" i="29"/>
  <c r="M182" i="29"/>
  <c r="L182" i="29"/>
  <c r="K182" i="29"/>
  <c r="J182" i="29"/>
  <c r="I182" i="29"/>
  <c r="H182" i="29"/>
  <c r="G182" i="29"/>
  <c r="F182" i="29"/>
  <c r="E182" i="29"/>
  <c r="D182" i="29"/>
  <c r="C182" i="29"/>
  <c r="B182" i="29"/>
  <c r="R181" i="29"/>
  <c r="Q181" i="29"/>
  <c r="P181" i="29"/>
  <c r="O181" i="29"/>
  <c r="N181" i="29"/>
  <c r="M181" i="29"/>
  <c r="L181" i="29"/>
  <c r="K181" i="29"/>
  <c r="J181" i="29"/>
  <c r="I181" i="29"/>
  <c r="H181" i="29"/>
  <c r="G181" i="29"/>
  <c r="F181" i="29"/>
  <c r="E181" i="29"/>
  <c r="D181" i="29"/>
  <c r="C181" i="29"/>
  <c r="B181" i="29"/>
  <c r="R180" i="29"/>
  <c r="Q180" i="29"/>
  <c r="P180" i="29"/>
  <c r="O180" i="29"/>
  <c r="N180" i="29"/>
  <c r="M180" i="29"/>
  <c r="L180" i="29"/>
  <c r="K180" i="29"/>
  <c r="J180" i="29"/>
  <c r="I180" i="29"/>
  <c r="H180" i="29"/>
  <c r="G180" i="29"/>
  <c r="F180" i="29"/>
  <c r="E180" i="29"/>
  <c r="D180" i="29"/>
  <c r="C180" i="29"/>
  <c r="B180" i="29"/>
  <c r="R179" i="29"/>
  <c r="Q179" i="29"/>
  <c r="P179" i="29"/>
  <c r="O179" i="29"/>
  <c r="N179" i="29"/>
  <c r="M179" i="29"/>
  <c r="L179" i="29"/>
  <c r="K179" i="29"/>
  <c r="J179" i="29"/>
  <c r="I179" i="29"/>
  <c r="H179" i="29"/>
  <c r="G179" i="29"/>
  <c r="F179" i="29"/>
  <c r="E179" i="29"/>
  <c r="D179" i="29"/>
  <c r="C179" i="29"/>
  <c r="B179" i="29"/>
  <c r="R178" i="29"/>
  <c r="Q178" i="29"/>
  <c r="P178" i="29"/>
  <c r="O178" i="29"/>
  <c r="N178" i="29"/>
  <c r="M178" i="29"/>
  <c r="L178" i="29"/>
  <c r="K178" i="29"/>
  <c r="J178" i="29"/>
  <c r="I178" i="29"/>
  <c r="H178" i="29"/>
  <c r="G178" i="29"/>
  <c r="F178" i="29"/>
  <c r="E178" i="29"/>
  <c r="D178" i="29"/>
  <c r="C178" i="29"/>
  <c r="B178" i="29"/>
  <c r="R177" i="29"/>
  <c r="Q177" i="29"/>
  <c r="P177" i="29"/>
  <c r="O177" i="29"/>
  <c r="N177" i="29"/>
  <c r="M177" i="29"/>
  <c r="L177" i="29"/>
  <c r="K177" i="29"/>
  <c r="J177" i="29"/>
  <c r="I177" i="29"/>
  <c r="H177" i="29"/>
  <c r="G177" i="29"/>
  <c r="F177" i="29"/>
  <c r="E177" i="29"/>
  <c r="D177" i="29"/>
  <c r="C177" i="29"/>
  <c r="B177" i="29"/>
  <c r="R176" i="29"/>
  <c r="Q176" i="29"/>
  <c r="P176" i="29"/>
  <c r="O176" i="29"/>
  <c r="N176" i="29"/>
  <c r="M176" i="29"/>
  <c r="L176" i="29"/>
  <c r="K176" i="29"/>
  <c r="J176" i="29"/>
  <c r="I176" i="29"/>
  <c r="H176" i="29"/>
  <c r="G176" i="29"/>
  <c r="F176" i="29"/>
  <c r="E176" i="29"/>
  <c r="D176" i="29"/>
  <c r="C176" i="29"/>
  <c r="B176" i="29"/>
  <c r="R175" i="29"/>
  <c r="Q175" i="29"/>
  <c r="P175" i="29"/>
  <c r="O175" i="29"/>
  <c r="N175" i="29"/>
  <c r="M175" i="29"/>
  <c r="L175" i="29"/>
  <c r="K175" i="29"/>
  <c r="J175" i="29"/>
  <c r="I175" i="29"/>
  <c r="H175" i="29"/>
  <c r="G175" i="29"/>
  <c r="F175" i="29"/>
  <c r="E175" i="29"/>
  <c r="D175" i="29"/>
  <c r="C175" i="29"/>
  <c r="B175" i="29"/>
  <c r="R174" i="29"/>
  <c r="Q174" i="29"/>
  <c r="P174" i="29"/>
  <c r="O174" i="29"/>
  <c r="N174" i="29"/>
  <c r="M174" i="29"/>
  <c r="L174" i="29"/>
  <c r="K174" i="29"/>
  <c r="J174" i="29"/>
  <c r="I174" i="29"/>
  <c r="H174" i="29"/>
  <c r="G174" i="29"/>
  <c r="F174" i="29"/>
  <c r="E174" i="29"/>
  <c r="D174" i="29"/>
  <c r="C174" i="29"/>
  <c r="B174" i="29"/>
  <c r="R173" i="29"/>
  <c r="Q173" i="29"/>
  <c r="P173" i="29"/>
  <c r="O173" i="29"/>
  <c r="N173" i="29"/>
  <c r="M173" i="29"/>
  <c r="L173" i="29"/>
  <c r="K173" i="29"/>
  <c r="J173" i="29"/>
  <c r="I173" i="29"/>
  <c r="H173" i="29"/>
  <c r="G173" i="29"/>
  <c r="F173" i="29"/>
  <c r="E173" i="29"/>
  <c r="D173" i="29"/>
  <c r="C173" i="29"/>
  <c r="B173" i="29"/>
  <c r="R172" i="29"/>
  <c r="Q172" i="29"/>
  <c r="P172" i="29"/>
  <c r="O172" i="29"/>
  <c r="N172" i="29"/>
  <c r="M172" i="29"/>
  <c r="L172" i="29"/>
  <c r="K172" i="29"/>
  <c r="J172" i="29"/>
  <c r="I172" i="29"/>
  <c r="H172" i="29"/>
  <c r="G172" i="29"/>
  <c r="F172" i="29"/>
  <c r="E172" i="29"/>
  <c r="D172" i="29"/>
  <c r="C172" i="29"/>
  <c r="B172" i="29"/>
  <c r="R171" i="29"/>
  <c r="Q171" i="29"/>
  <c r="P171" i="29"/>
  <c r="O171" i="29"/>
  <c r="N171" i="29"/>
  <c r="M171" i="29"/>
  <c r="L171" i="29"/>
  <c r="K171" i="29"/>
  <c r="J171" i="29"/>
  <c r="I171" i="29"/>
  <c r="H171" i="29"/>
  <c r="G171" i="29"/>
  <c r="F171" i="29"/>
  <c r="E171" i="29"/>
  <c r="D171" i="29"/>
  <c r="C171" i="29"/>
  <c r="B171" i="29"/>
  <c r="R170" i="29"/>
  <c r="Q170" i="29"/>
  <c r="P170" i="29"/>
  <c r="O170" i="29"/>
  <c r="N170" i="29"/>
  <c r="M170" i="29"/>
  <c r="L170" i="29"/>
  <c r="K170" i="29"/>
  <c r="J170" i="29"/>
  <c r="I170" i="29"/>
  <c r="H170" i="29"/>
  <c r="G170" i="29"/>
  <c r="F170" i="29"/>
  <c r="E170" i="29"/>
  <c r="D170" i="29"/>
  <c r="C170" i="29"/>
  <c r="B170" i="29"/>
  <c r="R169" i="29"/>
  <c r="Q169" i="29"/>
  <c r="P169" i="29"/>
  <c r="O169" i="29"/>
  <c r="N169" i="29"/>
  <c r="M169" i="29"/>
  <c r="L169" i="29"/>
  <c r="K169" i="29"/>
  <c r="J169" i="29"/>
  <c r="I169" i="29"/>
  <c r="H169" i="29"/>
  <c r="G169" i="29"/>
  <c r="F169" i="29"/>
  <c r="E169" i="29"/>
  <c r="D169" i="29"/>
  <c r="C169" i="29"/>
  <c r="B169" i="29"/>
  <c r="R168" i="29"/>
  <c r="Q168" i="29"/>
  <c r="P168" i="29"/>
  <c r="O168" i="29"/>
  <c r="N168" i="29"/>
  <c r="M168" i="29"/>
  <c r="L168" i="29"/>
  <c r="K168" i="29"/>
  <c r="J168" i="29"/>
  <c r="I168" i="29"/>
  <c r="H168" i="29"/>
  <c r="G168" i="29"/>
  <c r="F168" i="29"/>
  <c r="E168" i="29"/>
  <c r="D168" i="29"/>
  <c r="C168" i="29"/>
  <c r="B168" i="29"/>
  <c r="R167" i="29"/>
  <c r="Q167" i="29"/>
  <c r="P167" i="29"/>
  <c r="O167" i="29"/>
  <c r="N167" i="29"/>
  <c r="M167" i="29"/>
  <c r="L167" i="29"/>
  <c r="K167" i="29"/>
  <c r="J167" i="29"/>
  <c r="I167" i="29"/>
  <c r="H167" i="29"/>
  <c r="G167" i="29"/>
  <c r="F167" i="29"/>
  <c r="E167" i="29"/>
  <c r="D167" i="29"/>
  <c r="C167" i="29"/>
  <c r="B167" i="29"/>
  <c r="R166" i="29"/>
  <c r="Q166" i="29"/>
  <c r="P166" i="29"/>
  <c r="O166" i="29"/>
  <c r="N166" i="29"/>
  <c r="M166" i="29"/>
  <c r="L166" i="29"/>
  <c r="K166" i="29"/>
  <c r="J166" i="29"/>
  <c r="I166" i="29"/>
  <c r="H166" i="29"/>
  <c r="G166" i="29"/>
  <c r="F166" i="29"/>
  <c r="E166" i="29"/>
  <c r="D166" i="29"/>
  <c r="C166" i="29"/>
  <c r="B166" i="29"/>
  <c r="R165" i="29"/>
  <c r="Q165" i="29"/>
  <c r="P165" i="29"/>
  <c r="O165" i="29"/>
  <c r="N165" i="29"/>
  <c r="M165" i="29"/>
  <c r="L165" i="29"/>
  <c r="K165" i="29"/>
  <c r="J165" i="29"/>
  <c r="I165" i="29"/>
  <c r="H165" i="29"/>
  <c r="G165" i="29"/>
  <c r="F165" i="29"/>
  <c r="E165" i="29"/>
  <c r="D165" i="29"/>
  <c r="C165" i="29"/>
  <c r="B165" i="29"/>
  <c r="R164" i="29"/>
  <c r="Q164" i="29"/>
  <c r="P164" i="29"/>
  <c r="O164" i="29"/>
  <c r="N164" i="29"/>
  <c r="M164" i="29"/>
  <c r="L164" i="29"/>
  <c r="K164" i="29"/>
  <c r="J164" i="29"/>
  <c r="I164" i="29"/>
  <c r="H164" i="29"/>
  <c r="G164" i="29"/>
  <c r="F164" i="29"/>
  <c r="E164" i="29"/>
  <c r="D164" i="29"/>
  <c r="C164" i="29"/>
  <c r="B164" i="29"/>
  <c r="R163" i="29"/>
  <c r="Q163" i="29"/>
  <c r="P163" i="29"/>
  <c r="O163" i="29"/>
  <c r="N163" i="29"/>
  <c r="M163" i="29"/>
  <c r="L163" i="29"/>
  <c r="K163" i="29"/>
  <c r="J163" i="29"/>
  <c r="I163" i="29"/>
  <c r="H163" i="29"/>
  <c r="G163" i="29"/>
  <c r="F163" i="29"/>
  <c r="E163" i="29"/>
  <c r="D163" i="29"/>
  <c r="C163" i="29"/>
  <c r="B163" i="29"/>
  <c r="R162" i="29"/>
  <c r="Q162" i="29"/>
  <c r="P162" i="29"/>
  <c r="O162" i="29"/>
  <c r="N162" i="29"/>
  <c r="M162" i="29"/>
  <c r="L162" i="29"/>
  <c r="K162" i="29"/>
  <c r="J162" i="29"/>
  <c r="I162" i="29"/>
  <c r="H162" i="29"/>
  <c r="G162" i="29"/>
  <c r="F162" i="29"/>
  <c r="E162" i="29"/>
  <c r="D162" i="29"/>
  <c r="C162" i="29"/>
  <c r="B162" i="29"/>
  <c r="R161" i="29"/>
  <c r="Q161" i="29"/>
  <c r="P161" i="29"/>
  <c r="O161" i="29"/>
  <c r="N161" i="29"/>
  <c r="M161" i="29"/>
  <c r="L161" i="29"/>
  <c r="K161" i="29"/>
  <c r="J161" i="29"/>
  <c r="I161" i="29"/>
  <c r="H161" i="29"/>
  <c r="G161" i="29"/>
  <c r="F161" i="29"/>
  <c r="E161" i="29"/>
  <c r="D161" i="29"/>
  <c r="C161" i="29"/>
  <c r="B161" i="29"/>
  <c r="R160" i="29"/>
  <c r="Q160" i="29"/>
  <c r="P160" i="29"/>
  <c r="O160" i="29"/>
  <c r="N160" i="29"/>
  <c r="M160" i="29"/>
  <c r="L160" i="29"/>
  <c r="K160" i="29"/>
  <c r="J160" i="29"/>
  <c r="I160" i="29"/>
  <c r="H160" i="29"/>
  <c r="G160" i="29"/>
  <c r="F160" i="29"/>
  <c r="E160" i="29"/>
  <c r="D160" i="29"/>
  <c r="C160" i="29"/>
  <c r="B160" i="29"/>
  <c r="R159" i="29"/>
  <c r="Q159" i="29"/>
  <c r="P159" i="29"/>
  <c r="O159" i="29"/>
  <c r="N159" i="29"/>
  <c r="M159" i="29"/>
  <c r="L159" i="29"/>
  <c r="K159" i="29"/>
  <c r="J159" i="29"/>
  <c r="I159" i="29"/>
  <c r="H159" i="29"/>
  <c r="G159" i="29"/>
  <c r="F159" i="29"/>
  <c r="E159" i="29"/>
  <c r="D159" i="29"/>
  <c r="C159" i="29"/>
  <c r="B159" i="29"/>
  <c r="R158" i="29"/>
  <c r="Q158" i="29"/>
  <c r="P158" i="29"/>
  <c r="O158" i="29"/>
  <c r="N158" i="29"/>
  <c r="M158" i="29"/>
  <c r="L158" i="29"/>
  <c r="K158" i="29"/>
  <c r="J158" i="29"/>
  <c r="I158" i="29"/>
  <c r="H158" i="29"/>
  <c r="G158" i="29"/>
  <c r="F158" i="29"/>
  <c r="E158" i="29"/>
  <c r="D158" i="29"/>
  <c r="C158" i="29"/>
  <c r="B158" i="29"/>
  <c r="R157" i="29"/>
  <c r="Q157" i="29"/>
  <c r="P157" i="29"/>
  <c r="O157" i="29"/>
  <c r="N157" i="29"/>
  <c r="M157" i="29"/>
  <c r="L157" i="29"/>
  <c r="K157" i="29"/>
  <c r="J157" i="29"/>
  <c r="I157" i="29"/>
  <c r="H157" i="29"/>
  <c r="G157" i="29"/>
  <c r="F157" i="29"/>
  <c r="E157" i="29"/>
  <c r="D157" i="29"/>
  <c r="C157" i="29"/>
  <c r="B157" i="29"/>
  <c r="R156" i="29"/>
  <c r="Q156" i="29"/>
  <c r="P156" i="29"/>
  <c r="O156" i="29"/>
  <c r="N156" i="29"/>
  <c r="M156" i="29"/>
  <c r="L156" i="29"/>
  <c r="K156" i="29"/>
  <c r="J156" i="29"/>
  <c r="I156" i="29"/>
  <c r="H156" i="29"/>
  <c r="G156" i="29"/>
  <c r="F156" i="29"/>
  <c r="E156" i="29"/>
  <c r="D156" i="29"/>
  <c r="C156" i="29"/>
  <c r="B156" i="29"/>
  <c r="R155" i="29"/>
  <c r="Q155" i="29"/>
  <c r="P155" i="29"/>
  <c r="O155" i="29"/>
  <c r="N155" i="29"/>
  <c r="M155" i="29"/>
  <c r="L155" i="29"/>
  <c r="K155" i="29"/>
  <c r="J155" i="29"/>
  <c r="I155" i="29"/>
  <c r="H155" i="29"/>
  <c r="G155" i="29"/>
  <c r="F155" i="29"/>
  <c r="E155" i="29"/>
  <c r="D155" i="29"/>
  <c r="C155" i="29"/>
  <c r="B155" i="29"/>
  <c r="R154" i="29"/>
  <c r="Q154" i="29"/>
  <c r="P154" i="29"/>
  <c r="O154" i="29"/>
  <c r="N154" i="29"/>
  <c r="M154" i="29"/>
  <c r="L154" i="29"/>
  <c r="K154" i="29"/>
  <c r="J154" i="29"/>
  <c r="I154" i="29"/>
  <c r="H154" i="29"/>
  <c r="G154" i="29"/>
  <c r="F154" i="29"/>
  <c r="E154" i="29"/>
  <c r="D154" i="29"/>
  <c r="C154" i="29"/>
  <c r="B154" i="29"/>
  <c r="R153" i="29"/>
  <c r="Q153" i="29"/>
  <c r="P153" i="29"/>
  <c r="O153" i="29"/>
  <c r="N153" i="29"/>
  <c r="M153" i="29"/>
  <c r="L153" i="29"/>
  <c r="K153" i="29"/>
  <c r="J153" i="29"/>
  <c r="I153" i="29"/>
  <c r="H153" i="29"/>
  <c r="G153" i="29"/>
  <c r="F153" i="29"/>
  <c r="E153" i="29"/>
  <c r="D153" i="29"/>
  <c r="C153" i="29"/>
  <c r="B153" i="29"/>
  <c r="R152" i="29"/>
  <c r="Q152" i="29"/>
  <c r="P152" i="29"/>
  <c r="O152" i="29"/>
  <c r="N152" i="29"/>
  <c r="M152" i="29"/>
  <c r="L152" i="29"/>
  <c r="K152" i="29"/>
  <c r="J152" i="29"/>
  <c r="I152" i="29"/>
  <c r="H152" i="29"/>
  <c r="G152" i="29"/>
  <c r="F152" i="29"/>
  <c r="E152" i="29"/>
  <c r="D152" i="29"/>
  <c r="C152" i="29"/>
  <c r="B152" i="29"/>
  <c r="R151" i="29"/>
  <c r="Q151" i="29"/>
  <c r="P151" i="29"/>
  <c r="O151" i="29"/>
  <c r="N151" i="29"/>
  <c r="M151" i="29"/>
  <c r="L151" i="29"/>
  <c r="K151" i="29"/>
  <c r="J151" i="29"/>
  <c r="I151" i="29"/>
  <c r="H151" i="29"/>
  <c r="G151" i="29"/>
  <c r="F151" i="29"/>
  <c r="E151" i="29"/>
  <c r="D151" i="29"/>
  <c r="C151" i="29"/>
  <c r="B151" i="29"/>
  <c r="R150" i="29"/>
  <c r="Q150" i="29"/>
  <c r="P150" i="29"/>
  <c r="O150" i="29"/>
  <c r="N150" i="29"/>
  <c r="M150" i="29"/>
  <c r="L150" i="29"/>
  <c r="K150" i="29"/>
  <c r="J150" i="29"/>
  <c r="I150" i="29"/>
  <c r="H150" i="29"/>
  <c r="G150" i="29"/>
  <c r="F150" i="29"/>
  <c r="E150" i="29"/>
  <c r="D150" i="29"/>
  <c r="C150" i="29"/>
  <c r="B150" i="29"/>
  <c r="R149" i="29"/>
  <c r="Q149" i="29"/>
  <c r="P149" i="29"/>
  <c r="O149" i="29"/>
  <c r="N149" i="29"/>
  <c r="M149" i="29"/>
  <c r="L149" i="29"/>
  <c r="K149" i="29"/>
  <c r="J149" i="29"/>
  <c r="I149" i="29"/>
  <c r="H149" i="29"/>
  <c r="G149" i="29"/>
  <c r="F149" i="29"/>
  <c r="E149" i="29"/>
  <c r="D149" i="29"/>
  <c r="C149" i="29"/>
  <c r="B149" i="29"/>
  <c r="R148" i="29"/>
  <c r="Q148" i="29"/>
  <c r="P148" i="29"/>
  <c r="O148" i="29"/>
  <c r="N148" i="29"/>
  <c r="M148" i="29"/>
  <c r="L148" i="29"/>
  <c r="K148" i="29"/>
  <c r="J148" i="29"/>
  <c r="I148" i="29"/>
  <c r="H148" i="29"/>
  <c r="G148" i="29"/>
  <c r="F148" i="29"/>
  <c r="E148" i="29"/>
  <c r="D148" i="29"/>
  <c r="C148" i="29"/>
  <c r="B148" i="29"/>
  <c r="R147" i="29"/>
  <c r="Q147" i="29"/>
  <c r="P147" i="29"/>
  <c r="O147" i="29"/>
  <c r="N147" i="29"/>
  <c r="M147" i="29"/>
  <c r="L147" i="29"/>
  <c r="K147" i="29"/>
  <c r="J147" i="29"/>
  <c r="I147" i="29"/>
  <c r="H147" i="29"/>
  <c r="G147" i="29"/>
  <c r="F147" i="29"/>
  <c r="E147" i="29"/>
  <c r="D147" i="29"/>
  <c r="C147" i="29"/>
  <c r="B147" i="29"/>
  <c r="R146" i="29"/>
  <c r="Q146" i="29"/>
  <c r="P146" i="29"/>
  <c r="O146" i="29"/>
  <c r="N146" i="29"/>
  <c r="M146" i="29"/>
  <c r="L146" i="29"/>
  <c r="K146" i="29"/>
  <c r="J146" i="29"/>
  <c r="I146" i="29"/>
  <c r="H146" i="29"/>
  <c r="G146" i="29"/>
  <c r="F146" i="29"/>
  <c r="E146" i="29"/>
  <c r="D146" i="29"/>
  <c r="C146" i="29"/>
  <c r="B146" i="29"/>
  <c r="T145" i="29"/>
  <c r="R145" i="29"/>
  <c r="Q145" i="29"/>
  <c r="P145" i="29"/>
  <c r="O145" i="29"/>
  <c r="N145" i="29"/>
  <c r="M145" i="29"/>
  <c r="L145" i="29"/>
  <c r="K145" i="29"/>
  <c r="J145" i="29"/>
  <c r="I145" i="29"/>
  <c r="H145" i="29"/>
  <c r="G145" i="29"/>
  <c r="F145" i="29"/>
  <c r="E145" i="29"/>
  <c r="D145" i="29"/>
  <c r="C145" i="29"/>
  <c r="B145" i="29"/>
  <c r="T144" i="29"/>
  <c r="R144" i="29"/>
  <c r="Q144" i="29"/>
  <c r="P144" i="29"/>
  <c r="O144" i="29"/>
  <c r="N144" i="29"/>
  <c r="M144" i="29"/>
  <c r="L144" i="29"/>
  <c r="K144" i="29"/>
  <c r="J144" i="29"/>
  <c r="I144" i="29"/>
  <c r="H144" i="29"/>
  <c r="G144" i="29"/>
  <c r="F144" i="29"/>
  <c r="E144" i="29"/>
  <c r="D144" i="29"/>
  <c r="C144" i="29"/>
  <c r="B144" i="29"/>
  <c r="T143" i="29"/>
  <c r="R143" i="29"/>
  <c r="Q143" i="29"/>
  <c r="P143" i="29"/>
  <c r="O143" i="29"/>
  <c r="N143" i="29"/>
  <c r="M143" i="29"/>
  <c r="L143" i="29"/>
  <c r="K143" i="29"/>
  <c r="J143" i="29"/>
  <c r="I143" i="29"/>
  <c r="H143" i="29"/>
  <c r="G143" i="29"/>
  <c r="F143" i="29"/>
  <c r="E143" i="29"/>
  <c r="D143" i="29"/>
  <c r="C143" i="29"/>
  <c r="B143" i="29"/>
  <c r="T142" i="29"/>
  <c r="R142" i="29"/>
  <c r="Q142" i="29"/>
  <c r="P142" i="29"/>
  <c r="O142" i="29"/>
  <c r="N142" i="29"/>
  <c r="M142" i="29"/>
  <c r="L142" i="29"/>
  <c r="K142" i="29"/>
  <c r="J142" i="29"/>
  <c r="I142" i="29"/>
  <c r="H142" i="29"/>
  <c r="G142" i="29"/>
  <c r="F142" i="29"/>
  <c r="E142" i="29"/>
  <c r="D142" i="29"/>
  <c r="C142" i="29"/>
  <c r="B142" i="29"/>
  <c r="T141" i="29"/>
  <c r="R141" i="29"/>
  <c r="Q141" i="29"/>
  <c r="P141" i="29"/>
  <c r="O141" i="29"/>
  <c r="N141" i="29"/>
  <c r="M141" i="29"/>
  <c r="L141" i="29"/>
  <c r="K141" i="29"/>
  <c r="J141" i="29"/>
  <c r="I141" i="29"/>
  <c r="H141" i="29"/>
  <c r="G141" i="29"/>
  <c r="F141" i="29"/>
  <c r="E141" i="29"/>
  <c r="D141" i="29"/>
  <c r="C141" i="29"/>
  <c r="B141" i="29"/>
  <c r="T140" i="29"/>
  <c r="R140" i="29"/>
  <c r="Q140" i="29"/>
  <c r="P140" i="29"/>
  <c r="O140" i="29"/>
  <c r="N140" i="29"/>
  <c r="M140" i="29"/>
  <c r="L140" i="29"/>
  <c r="K140" i="29"/>
  <c r="J140" i="29"/>
  <c r="I140" i="29"/>
  <c r="H140" i="29"/>
  <c r="G140" i="29"/>
  <c r="F140" i="29"/>
  <c r="E140" i="29"/>
  <c r="D140" i="29"/>
  <c r="C140" i="29"/>
  <c r="B140" i="29"/>
  <c r="T139" i="29"/>
  <c r="R139" i="29"/>
  <c r="Q139" i="29"/>
  <c r="P139" i="29"/>
  <c r="O139" i="29"/>
  <c r="N139" i="29"/>
  <c r="M139" i="29"/>
  <c r="L139" i="29"/>
  <c r="K139" i="29"/>
  <c r="J139" i="29"/>
  <c r="I139" i="29"/>
  <c r="H139" i="29"/>
  <c r="G139" i="29"/>
  <c r="F139" i="29"/>
  <c r="E139" i="29"/>
  <c r="D139" i="29"/>
  <c r="C139" i="29"/>
  <c r="B139" i="29"/>
  <c r="T138" i="29"/>
  <c r="R138" i="29"/>
  <c r="Q138" i="29"/>
  <c r="P138" i="29"/>
  <c r="O138" i="29"/>
  <c r="N138" i="29"/>
  <c r="M138" i="29"/>
  <c r="L138" i="29"/>
  <c r="K138" i="29"/>
  <c r="J138" i="29"/>
  <c r="I138" i="29"/>
  <c r="H138" i="29"/>
  <c r="G138" i="29"/>
  <c r="F138" i="29"/>
  <c r="E138" i="29"/>
  <c r="D138" i="29"/>
  <c r="C138" i="29"/>
  <c r="B138" i="29"/>
  <c r="T137" i="29"/>
  <c r="R137" i="29"/>
  <c r="Q137" i="29"/>
  <c r="P137" i="29"/>
  <c r="O137" i="29"/>
  <c r="N137" i="29"/>
  <c r="M137" i="29"/>
  <c r="L137" i="29"/>
  <c r="K137" i="29"/>
  <c r="J137" i="29"/>
  <c r="I137" i="29"/>
  <c r="H137" i="29"/>
  <c r="G137" i="29"/>
  <c r="F137" i="29"/>
  <c r="E137" i="29"/>
  <c r="D137" i="29"/>
  <c r="C137" i="29"/>
  <c r="B137" i="29"/>
  <c r="T136" i="29"/>
  <c r="R136" i="29"/>
  <c r="Q136" i="29"/>
  <c r="P136" i="29"/>
  <c r="O136" i="29"/>
  <c r="N136" i="29"/>
  <c r="M136" i="29"/>
  <c r="L136" i="29"/>
  <c r="K136" i="29"/>
  <c r="J136" i="29"/>
  <c r="I136" i="29"/>
  <c r="H136" i="29"/>
  <c r="G136" i="29"/>
  <c r="F136" i="29"/>
  <c r="E136" i="29"/>
  <c r="D136" i="29"/>
  <c r="C136" i="29"/>
  <c r="B136" i="29"/>
  <c r="T135" i="29"/>
  <c r="R135" i="29"/>
  <c r="Q135" i="29"/>
  <c r="P135" i="29"/>
  <c r="O135" i="29"/>
  <c r="N135" i="29"/>
  <c r="M135" i="29"/>
  <c r="L135" i="29"/>
  <c r="K135" i="29"/>
  <c r="J135" i="29"/>
  <c r="I135" i="29"/>
  <c r="H135" i="29"/>
  <c r="G135" i="29"/>
  <c r="F135" i="29"/>
  <c r="E135" i="29"/>
  <c r="D135" i="29"/>
  <c r="C135" i="29"/>
  <c r="B135" i="29"/>
  <c r="T134" i="29"/>
  <c r="R134" i="29"/>
  <c r="Q134" i="29"/>
  <c r="P134" i="29"/>
  <c r="O134" i="29"/>
  <c r="N134" i="29"/>
  <c r="M134" i="29"/>
  <c r="L134" i="29"/>
  <c r="K134" i="29"/>
  <c r="J134" i="29"/>
  <c r="I134" i="29"/>
  <c r="H134" i="29"/>
  <c r="G134" i="29"/>
  <c r="F134" i="29"/>
  <c r="E134" i="29"/>
  <c r="D134" i="29"/>
  <c r="C134" i="29"/>
  <c r="B134" i="29"/>
  <c r="T133" i="29"/>
  <c r="R133" i="29"/>
  <c r="Q133" i="29"/>
  <c r="P133" i="29"/>
  <c r="O133" i="29"/>
  <c r="N133" i="29"/>
  <c r="M133" i="29"/>
  <c r="L133" i="29"/>
  <c r="K133" i="29"/>
  <c r="J133" i="29"/>
  <c r="I133" i="29"/>
  <c r="H133" i="29"/>
  <c r="G133" i="29"/>
  <c r="F133" i="29"/>
  <c r="E133" i="29"/>
  <c r="D133" i="29"/>
  <c r="C133" i="29"/>
  <c r="B133" i="29"/>
  <c r="R132" i="29"/>
  <c r="R131" i="29"/>
  <c r="R130" i="29"/>
  <c r="R129" i="29"/>
  <c r="R128" i="29"/>
  <c r="R127" i="29"/>
  <c r="R126" i="29"/>
  <c r="R125" i="29"/>
  <c r="R124" i="29"/>
  <c r="R123" i="29"/>
  <c r="R122" i="29"/>
  <c r="R121" i="29"/>
  <c r="R120" i="29"/>
  <c r="R119" i="29"/>
  <c r="R118" i="29"/>
  <c r="R117" i="29"/>
  <c r="R116" i="29"/>
  <c r="R115" i="29"/>
  <c r="R114" i="29"/>
  <c r="R113" i="29"/>
  <c r="R112" i="29"/>
  <c r="R111" i="29"/>
  <c r="R110" i="29"/>
  <c r="R109" i="29"/>
  <c r="R108" i="29"/>
  <c r="R107" i="29"/>
  <c r="R106" i="29"/>
  <c r="R105" i="29"/>
  <c r="R104" i="29"/>
  <c r="R103" i="29"/>
  <c r="R102" i="29"/>
  <c r="R101" i="29"/>
  <c r="R100" i="29"/>
  <c r="R99" i="29"/>
  <c r="R98" i="29"/>
  <c r="R97" i="29"/>
  <c r="R96" i="29"/>
  <c r="R95" i="29"/>
  <c r="R94" i="29"/>
  <c r="R93" i="29"/>
  <c r="R92" i="29"/>
  <c r="R91" i="29"/>
  <c r="R90" i="29"/>
  <c r="R89" i="29"/>
  <c r="R88" i="29"/>
  <c r="R87" i="29"/>
  <c r="R86" i="29"/>
  <c r="R85" i="29"/>
  <c r="R84" i="29"/>
  <c r="R83" i="29"/>
  <c r="R82" i="29"/>
  <c r="R81" i="29"/>
  <c r="R80" i="29"/>
  <c r="R79" i="29"/>
  <c r="R78"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7" i="29"/>
  <c r="R6" i="29"/>
  <c r="R5" i="29"/>
  <c r="R4" i="29"/>
  <c r="R3" i="29"/>
  <c r="O14" i="25"/>
  <c r="C14" i="25"/>
  <c r="O13" i="25"/>
  <c r="C13" i="25"/>
  <c r="O12" i="25"/>
  <c r="C12" i="25"/>
  <c r="O11" i="25"/>
  <c r="C11" i="25"/>
  <c r="O10" i="25"/>
  <c r="C10" i="25"/>
  <c r="O9" i="25"/>
  <c r="C9" i="25"/>
  <c r="O8" i="25"/>
  <c r="C8" i="25"/>
  <c r="O7" i="25"/>
  <c r="C7" i="25"/>
  <c r="O6" i="25"/>
  <c r="C6" i="25"/>
  <c r="O5" i="25"/>
  <c r="C5" i="25"/>
  <c r="O4" i="25"/>
  <c r="C4" i="25"/>
  <c r="A11" i="11"/>
  <c r="B10" i="11"/>
  <c r="A10" i="11"/>
  <c r="A9" i="11"/>
  <c r="B6" i="11"/>
  <c r="A6" i="11"/>
  <c r="B5" i="11"/>
  <c r="A5" i="11"/>
  <c r="B4" i="11"/>
  <c r="A4" i="11"/>
  <c r="O63" i="30"/>
  <c r="C63" i="30"/>
  <c r="M62" i="30"/>
  <c r="G62" i="30"/>
  <c r="C62" i="30"/>
  <c r="O61" i="30"/>
  <c r="C61" i="30"/>
  <c r="O60" i="30"/>
  <c r="C60" i="30"/>
  <c r="O59" i="30"/>
  <c r="C59" i="30"/>
  <c r="O58" i="30"/>
  <c r="C58" i="30"/>
  <c r="O57" i="30"/>
  <c r="C57" i="30"/>
  <c r="O56" i="30"/>
  <c r="C56" i="30"/>
  <c r="O55" i="30"/>
  <c r="C55" i="30"/>
  <c r="O54" i="30"/>
  <c r="C54" i="30"/>
  <c r="O53" i="30"/>
  <c r="C53" i="30"/>
  <c r="O52" i="30"/>
  <c r="C52" i="30"/>
  <c r="O51" i="30"/>
  <c r="C51" i="30"/>
  <c r="O50" i="30"/>
  <c r="C50" i="30"/>
  <c r="O49" i="30"/>
  <c r="C49" i="30"/>
  <c r="O48" i="30"/>
  <c r="C48" i="30"/>
  <c r="O47" i="30"/>
  <c r="C47" i="30"/>
  <c r="O46" i="30"/>
  <c r="C46" i="30"/>
  <c r="O45" i="30"/>
  <c r="C45" i="30"/>
  <c r="O44" i="30"/>
  <c r="C44" i="30"/>
  <c r="O43" i="30"/>
  <c r="C43" i="30"/>
  <c r="O42" i="30"/>
  <c r="C42" i="30"/>
  <c r="O41" i="30"/>
  <c r="C41" i="30"/>
  <c r="O40" i="30"/>
  <c r="C40" i="30"/>
  <c r="O39" i="30"/>
  <c r="C39" i="30"/>
  <c r="O38" i="30"/>
  <c r="C38" i="30"/>
  <c r="O37" i="30"/>
  <c r="C37" i="30"/>
  <c r="O36" i="30"/>
  <c r="C36" i="30"/>
  <c r="O35" i="30"/>
  <c r="C35" i="30"/>
  <c r="O34" i="30"/>
  <c r="C34" i="30"/>
  <c r="O33" i="30"/>
  <c r="C33" i="30"/>
  <c r="O32" i="30"/>
  <c r="C32" i="30"/>
  <c r="O31" i="30"/>
  <c r="C31" i="30"/>
  <c r="O30" i="30"/>
  <c r="C30" i="30"/>
  <c r="O29" i="30"/>
  <c r="C29" i="30"/>
  <c r="O28" i="30"/>
  <c r="C28" i="30"/>
  <c r="O27" i="30"/>
  <c r="C27" i="30"/>
  <c r="O26" i="30"/>
  <c r="C26" i="30"/>
  <c r="O25" i="30"/>
  <c r="C25" i="30"/>
  <c r="O24" i="30"/>
  <c r="C24" i="30"/>
  <c r="O23" i="30"/>
  <c r="C23" i="30"/>
  <c r="O22" i="30"/>
  <c r="C22" i="30"/>
  <c r="O21" i="30"/>
  <c r="C21" i="30"/>
  <c r="O20" i="30"/>
  <c r="C20" i="30"/>
  <c r="O19" i="30"/>
  <c r="C19" i="30"/>
  <c r="O18" i="30"/>
  <c r="C18" i="30"/>
  <c r="O17" i="30"/>
  <c r="C17" i="30"/>
  <c r="O16" i="30"/>
  <c r="C16" i="30"/>
  <c r="O15" i="30"/>
  <c r="C15" i="30"/>
  <c r="O14" i="30"/>
  <c r="C14" i="30"/>
  <c r="O13" i="30"/>
  <c r="C13" i="30"/>
  <c r="O12" i="30"/>
  <c r="C12" i="30"/>
  <c r="O11" i="30"/>
  <c r="C11" i="30"/>
  <c r="O10" i="30"/>
  <c r="C10" i="30"/>
  <c r="O9" i="30"/>
  <c r="C9" i="30"/>
  <c r="O8" i="30"/>
  <c r="C8" i="30"/>
  <c r="O7" i="30"/>
  <c r="C7" i="30"/>
  <c r="C6" i="30"/>
  <c r="O5" i="30"/>
  <c r="C5" i="30"/>
  <c r="O4" i="30"/>
  <c r="D187" i="15" l="1"/>
  <c r="H187" i="15"/>
  <c r="D186" i="15"/>
  <c r="H186" i="15"/>
  <c r="D185" i="15"/>
  <c r="H185" i="15"/>
  <c r="D183" i="15"/>
  <c r="H183" i="15"/>
  <c r="D182" i="15"/>
  <c r="H182" i="15"/>
  <c r="D181" i="15" l="1"/>
  <c r="H181" i="15"/>
  <c r="D180" i="15"/>
  <c r="H180" i="15"/>
  <c r="D179" i="15" l="1"/>
  <c r="H179" i="15"/>
  <c r="D178" i="15" l="1"/>
  <c r="H178" i="15"/>
  <c r="D177" i="15" l="1"/>
  <c r="H177" i="15"/>
  <c r="D176" i="15"/>
  <c r="H176" i="15"/>
  <c r="D175" i="15"/>
  <c r="H175" i="15"/>
  <c r="D174" i="15" l="1"/>
  <c r="H174" i="15"/>
  <c r="D173" i="15" l="1"/>
  <c r="H173" i="15"/>
  <c r="D158" i="15"/>
  <c r="H158" i="15"/>
  <c r="D159" i="15"/>
  <c r="H159" i="15"/>
  <c r="D160" i="15"/>
  <c r="H160" i="15"/>
  <c r="D161" i="15"/>
  <c r="H161" i="15"/>
  <c r="D162" i="15"/>
  <c r="H162" i="15"/>
  <c r="D163" i="15"/>
  <c r="H163" i="15"/>
  <c r="D164" i="15"/>
  <c r="H164" i="15"/>
  <c r="D165" i="15"/>
  <c r="H165" i="15"/>
  <c r="D166" i="15"/>
  <c r="H166" i="15"/>
  <c r="D167" i="15"/>
  <c r="H167" i="15"/>
  <c r="D168" i="15"/>
  <c r="H168" i="15"/>
  <c r="D169" i="15"/>
  <c r="H169" i="15"/>
  <c r="D170" i="15"/>
  <c r="H170" i="15"/>
  <c r="D171" i="15"/>
  <c r="H171" i="15"/>
  <c r="D172" i="15"/>
  <c r="H172" i="15"/>
  <c r="D210" i="15"/>
  <c r="H210" i="15"/>
  <c r="D211" i="15"/>
  <c r="H211" i="15"/>
  <c r="D212" i="15"/>
  <c r="H212" i="15"/>
  <c r="D213" i="15"/>
  <c r="H213" i="15"/>
  <c r="D214" i="15"/>
  <c r="H214" i="15"/>
  <c r="D215" i="15"/>
  <c r="H215" i="15"/>
  <c r="B216" i="29"/>
  <c r="C216" i="29"/>
  <c r="D216" i="29"/>
  <c r="E216" i="29"/>
  <c r="F216" i="29"/>
  <c r="G216" i="29"/>
  <c r="H216" i="29"/>
  <c r="I216" i="29"/>
  <c r="J216" i="29"/>
  <c r="K216" i="29"/>
  <c r="L216" i="29"/>
  <c r="M216" i="29"/>
  <c r="N216" i="29"/>
  <c r="O216" i="29"/>
  <c r="P216" i="29"/>
  <c r="Q216" i="29"/>
  <c r="R216" i="29"/>
  <c r="T216" i="29"/>
  <c r="B217" i="29"/>
  <c r="C217" i="29"/>
  <c r="D217" i="29"/>
  <c r="E217" i="29"/>
  <c r="F217" i="29"/>
  <c r="G217" i="29"/>
  <c r="H217" i="29"/>
  <c r="I217" i="29"/>
  <c r="J217" i="29"/>
  <c r="K217" i="29"/>
  <c r="L217" i="29"/>
  <c r="M217" i="29"/>
  <c r="N217" i="29"/>
  <c r="O217" i="29"/>
  <c r="P217" i="29"/>
  <c r="Q217" i="29"/>
  <c r="R217" i="29"/>
  <c r="T217" i="29"/>
  <c r="B218" i="29"/>
  <c r="C218" i="29"/>
  <c r="D218" i="29"/>
  <c r="E218" i="29"/>
  <c r="F218" i="29"/>
  <c r="G218" i="29"/>
  <c r="H218" i="29"/>
  <c r="I218" i="29"/>
  <c r="J218" i="29"/>
  <c r="K218" i="29"/>
  <c r="L218" i="29"/>
  <c r="M218" i="29"/>
  <c r="N218" i="29"/>
  <c r="O218" i="29"/>
  <c r="P218" i="29"/>
  <c r="Q218" i="29"/>
  <c r="R218" i="29"/>
  <c r="T218" i="29"/>
  <c r="B219" i="29"/>
  <c r="C219" i="29"/>
  <c r="D219" i="29"/>
  <c r="E219" i="29"/>
  <c r="F219" i="29"/>
  <c r="G219" i="29"/>
  <c r="H219" i="29"/>
  <c r="I219" i="29"/>
  <c r="J219" i="29"/>
  <c r="K219" i="29"/>
  <c r="L219" i="29"/>
  <c r="M219" i="29"/>
  <c r="N219" i="29"/>
  <c r="O219" i="29"/>
  <c r="P219" i="29"/>
  <c r="Q219" i="29"/>
  <c r="R219" i="29"/>
  <c r="T219" i="29"/>
  <c r="B220" i="29"/>
  <c r="C220" i="29"/>
  <c r="D220" i="29"/>
  <c r="E220" i="29"/>
  <c r="F220" i="29"/>
  <c r="G220" i="29"/>
  <c r="H220" i="29"/>
  <c r="I220" i="29"/>
  <c r="J220" i="29"/>
  <c r="K220" i="29"/>
  <c r="L220" i="29"/>
  <c r="M220" i="29"/>
  <c r="N220" i="29"/>
  <c r="O220" i="29"/>
  <c r="P220" i="29"/>
  <c r="Q220" i="29"/>
  <c r="R220" i="29"/>
  <c r="T220" i="29"/>
  <c r="D146" i="15" l="1"/>
  <c r="H146" i="15"/>
  <c r="D147" i="15"/>
  <c r="H147" i="15"/>
  <c r="D148" i="15"/>
  <c r="H148" i="15"/>
  <c r="D149" i="15"/>
  <c r="H149" i="15"/>
  <c r="D150" i="15"/>
  <c r="H150" i="15"/>
  <c r="D151" i="15"/>
  <c r="H151" i="15"/>
  <c r="D152" i="15"/>
  <c r="H152" i="15"/>
  <c r="D153" i="15"/>
  <c r="H153" i="15"/>
  <c r="D154" i="15"/>
  <c r="H154" i="15"/>
  <c r="D155" i="15"/>
  <c r="H155" i="15"/>
  <c r="D156" i="15"/>
  <c r="H156" i="15"/>
  <c r="D157" i="15"/>
  <c r="H157" i="15"/>
  <c r="D134" i="15" l="1"/>
  <c r="H134" i="15"/>
  <c r="D135" i="15"/>
  <c r="H135" i="15"/>
  <c r="D136" i="15"/>
  <c r="H136" i="15"/>
  <c r="D137" i="15"/>
  <c r="H137" i="15"/>
  <c r="D138" i="15"/>
  <c r="H138" i="15"/>
  <c r="D139" i="15"/>
  <c r="H139" i="15"/>
  <c r="D140" i="15"/>
  <c r="H140" i="15"/>
  <c r="D141" i="15"/>
  <c r="H141" i="15"/>
  <c r="D142" i="15"/>
  <c r="H142" i="15"/>
  <c r="D143" i="15"/>
  <c r="H143" i="15"/>
  <c r="D144" i="15"/>
  <c r="H144" i="15"/>
  <c r="D145" i="15"/>
  <c r="D133" i="15"/>
  <c r="H133" i="15"/>
  <c r="B62" i="30" l="1"/>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60" i="30"/>
  <c r="B61" i="30"/>
  <c r="B25" i="30"/>
  <c r="B26" i="30"/>
  <c r="A5" i="21" l="1"/>
  <c r="A6" i="21"/>
  <c r="A7" i="21"/>
  <c r="A8" i="21"/>
  <c r="A9" i="21"/>
  <c r="A10" i="21"/>
  <c r="A11" i="21"/>
  <c r="A12" i="21"/>
  <c r="A13" i="21"/>
  <c r="A14" i="21"/>
  <c r="A15" i="21"/>
  <c r="A16" i="21"/>
  <c r="A17" i="21"/>
  <c r="A18" i="21"/>
  <c r="A4" i="21"/>
  <c r="B13" i="24"/>
  <c r="B14" i="24"/>
  <c r="B15" i="24"/>
  <c r="B16" i="24"/>
  <c r="A88" i="26"/>
  <c r="B5" i="25"/>
  <c r="B6" i="25"/>
  <c r="B7" i="25"/>
  <c r="B8" i="25"/>
  <c r="B9" i="25"/>
  <c r="B10" i="25"/>
  <c r="B11" i="25"/>
  <c r="B12" i="25"/>
  <c r="B13" i="25"/>
  <c r="B4" i="25"/>
  <c r="B5" i="30"/>
  <c r="B6" i="30"/>
  <c r="B7" i="30"/>
  <c r="B8" i="30"/>
  <c r="B9" i="30"/>
  <c r="B10" i="30"/>
  <c r="B11" i="30"/>
  <c r="B12" i="30"/>
  <c r="B13" i="30"/>
  <c r="B14" i="30"/>
  <c r="B15" i="30"/>
  <c r="B16" i="30"/>
  <c r="B17" i="30"/>
  <c r="B18" i="30"/>
  <c r="B19" i="30"/>
  <c r="B20" i="30"/>
  <c r="B21" i="30"/>
  <c r="B22" i="30"/>
  <c r="B23" i="30"/>
  <c r="B24" i="30"/>
  <c r="D132" i="15" l="1"/>
  <c r="I131" i="15"/>
  <c r="H131" i="15"/>
  <c r="G131" i="15"/>
  <c r="E131" i="15"/>
  <c r="D131" i="15"/>
  <c r="C131" i="15"/>
  <c r="I130" i="15"/>
  <c r="H130" i="15"/>
  <c r="G130" i="15"/>
  <c r="E130" i="15"/>
  <c r="D130" i="15"/>
  <c r="C130" i="15"/>
  <c r="I129" i="15"/>
  <c r="H129" i="15"/>
  <c r="G129" i="15"/>
  <c r="E129" i="15"/>
  <c r="D129" i="15"/>
  <c r="C129" i="15"/>
  <c r="I128" i="15"/>
  <c r="H128" i="15"/>
  <c r="G128" i="15"/>
  <c r="E128" i="15"/>
  <c r="D128" i="15"/>
  <c r="C128" i="15"/>
  <c r="I127" i="15"/>
  <c r="H127" i="15"/>
  <c r="G127" i="15"/>
  <c r="E127" i="15"/>
  <c r="D127" i="15"/>
  <c r="C127" i="15"/>
  <c r="I126" i="15"/>
  <c r="H126" i="15"/>
  <c r="G126" i="15"/>
  <c r="E126" i="15"/>
  <c r="D126" i="15"/>
  <c r="C126" i="15"/>
  <c r="I125" i="15"/>
  <c r="H125" i="15"/>
  <c r="G125" i="15"/>
  <c r="E125" i="15"/>
  <c r="D125" i="15"/>
  <c r="C125" i="15"/>
  <c r="I124" i="15"/>
  <c r="H124" i="15"/>
  <c r="G124" i="15"/>
  <c r="E124" i="15"/>
  <c r="D124" i="15"/>
  <c r="C124" i="15"/>
  <c r="I123" i="15"/>
  <c r="H123" i="15"/>
  <c r="G123" i="15"/>
  <c r="E123" i="15"/>
  <c r="D123" i="15"/>
  <c r="C123" i="15"/>
  <c r="I122" i="15"/>
  <c r="H122" i="15"/>
  <c r="G122" i="15"/>
  <c r="E122" i="15"/>
  <c r="D122" i="15"/>
  <c r="C122" i="15"/>
  <c r="I121" i="15"/>
  <c r="H121" i="15"/>
  <c r="G121" i="15"/>
  <c r="E121" i="15"/>
  <c r="D121" i="15"/>
  <c r="C121" i="15"/>
  <c r="I120" i="15"/>
  <c r="H120" i="15"/>
  <c r="G120" i="15"/>
  <c r="E120" i="15"/>
  <c r="D120" i="15"/>
  <c r="C120" i="15"/>
  <c r="D119" i="15"/>
  <c r="I118" i="15"/>
  <c r="H118" i="15"/>
  <c r="G118" i="15"/>
  <c r="E118" i="15"/>
  <c r="D118" i="15"/>
  <c r="C118" i="15"/>
  <c r="I117" i="15"/>
  <c r="H117" i="15"/>
  <c r="G117" i="15"/>
  <c r="E117" i="15"/>
  <c r="D117" i="15"/>
  <c r="C117" i="15"/>
  <c r="I116" i="15"/>
  <c r="H116" i="15"/>
  <c r="G116" i="15"/>
  <c r="E116" i="15"/>
  <c r="D116" i="15"/>
  <c r="C116" i="15"/>
  <c r="I115" i="15"/>
  <c r="H115" i="15"/>
  <c r="G115" i="15"/>
  <c r="E115" i="15"/>
  <c r="D115" i="15"/>
  <c r="C115" i="15"/>
  <c r="I114" i="15"/>
  <c r="H114" i="15"/>
  <c r="G114" i="15"/>
  <c r="E114" i="15"/>
  <c r="D114" i="15"/>
  <c r="C114" i="15"/>
  <c r="I113" i="15"/>
  <c r="H113" i="15"/>
  <c r="G113" i="15"/>
  <c r="E113" i="15"/>
  <c r="D113" i="15"/>
  <c r="C113" i="15"/>
  <c r="I112" i="15"/>
  <c r="H112" i="15"/>
  <c r="G112" i="15"/>
  <c r="E112" i="15"/>
  <c r="D112" i="15"/>
  <c r="C112" i="15"/>
  <c r="I111" i="15"/>
  <c r="H111" i="15"/>
  <c r="G111" i="15"/>
  <c r="E111" i="15"/>
  <c r="D111" i="15"/>
  <c r="C111" i="15"/>
  <c r="I110" i="15"/>
  <c r="H110" i="15"/>
  <c r="G110" i="15"/>
  <c r="E110" i="15"/>
  <c r="D110" i="15"/>
  <c r="C110" i="15"/>
  <c r="I109" i="15"/>
  <c r="H109" i="15"/>
  <c r="G109" i="15"/>
  <c r="E109" i="15"/>
  <c r="D109" i="15"/>
  <c r="C109" i="15"/>
  <c r="I108" i="15"/>
  <c r="H108" i="15"/>
  <c r="G108" i="15"/>
  <c r="E108" i="15"/>
  <c r="D108" i="15"/>
  <c r="C108" i="15"/>
  <c r="I107" i="15"/>
  <c r="H107" i="15"/>
  <c r="G107" i="15"/>
  <c r="E107" i="15"/>
  <c r="D107" i="15"/>
  <c r="C107" i="15"/>
  <c r="D106" i="15"/>
  <c r="I105" i="15"/>
  <c r="H105" i="15"/>
  <c r="G105" i="15"/>
  <c r="E105" i="15"/>
  <c r="D105" i="15"/>
  <c r="C105" i="15"/>
  <c r="I104" i="15"/>
  <c r="H104" i="15"/>
  <c r="G104" i="15"/>
  <c r="E104" i="15"/>
  <c r="D104" i="15"/>
  <c r="C104" i="15"/>
  <c r="I103" i="15"/>
  <c r="H103" i="15"/>
  <c r="G103" i="15"/>
  <c r="E103" i="15"/>
  <c r="D103" i="15"/>
  <c r="C103" i="15"/>
  <c r="I102" i="15"/>
  <c r="H102" i="15"/>
  <c r="G102" i="15"/>
  <c r="E102" i="15"/>
  <c r="D102" i="15"/>
  <c r="C102" i="15"/>
  <c r="I101" i="15"/>
  <c r="H101" i="15"/>
  <c r="G101" i="15"/>
  <c r="E101" i="15"/>
  <c r="D101" i="15"/>
  <c r="C101" i="15"/>
  <c r="I100" i="15"/>
  <c r="H100" i="15"/>
  <c r="G100" i="15"/>
  <c r="E100" i="15"/>
  <c r="D100" i="15"/>
  <c r="C100" i="15"/>
  <c r="I99" i="15"/>
  <c r="H99" i="15"/>
  <c r="G99" i="15"/>
  <c r="E99" i="15"/>
  <c r="D99" i="15"/>
  <c r="C99" i="15"/>
  <c r="I98" i="15"/>
  <c r="H98" i="15"/>
  <c r="G98" i="15"/>
  <c r="E98" i="15"/>
  <c r="D98" i="15"/>
  <c r="C98" i="15"/>
  <c r="I97" i="15"/>
  <c r="H97" i="15"/>
  <c r="G97" i="15"/>
  <c r="E97" i="15"/>
  <c r="D97" i="15"/>
  <c r="C97" i="15"/>
  <c r="I96" i="15"/>
  <c r="H96" i="15"/>
  <c r="G96" i="15"/>
  <c r="E96" i="15"/>
  <c r="D96" i="15"/>
  <c r="C96" i="15"/>
  <c r="I95" i="15"/>
  <c r="H95" i="15"/>
  <c r="G95" i="15"/>
  <c r="E95" i="15"/>
  <c r="D95" i="15"/>
  <c r="C95" i="15"/>
  <c r="I94" i="15"/>
  <c r="H94" i="15"/>
  <c r="G94" i="15"/>
  <c r="E94" i="15"/>
  <c r="D94" i="15"/>
  <c r="C94" i="15"/>
  <c r="Q131" i="29"/>
  <c r="P131" i="29"/>
  <c r="O131" i="29"/>
  <c r="N131" i="29"/>
  <c r="M131" i="29"/>
  <c r="L131" i="29"/>
  <c r="K131" i="29"/>
  <c r="J131" i="29"/>
  <c r="I131" i="29"/>
  <c r="H131" i="29"/>
  <c r="G131" i="29"/>
  <c r="F131" i="29"/>
  <c r="E131" i="29"/>
  <c r="D131" i="29"/>
  <c r="C131" i="29"/>
  <c r="Q130" i="29"/>
  <c r="P130" i="29"/>
  <c r="O130" i="29"/>
  <c r="N130" i="29"/>
  <c r="M130" i="29"/>
  <c r="L130" i="29"/>
  <c r="K130" i="29"/>
  <c r="J130" i="29"/>
  <c r="I130" i="29"/>
  <c r="H130" i="29"/>
  <c r="G130" i="29"/>
  <c r="F130" i="29"/>
  <c r="E130" i="29"/>
  <c r="D130" i="29"/>
  <c r="C130" i="29"/>
  <c r="Q129" i="29"/>
  <c r="P129" i="29"/>
  <c r="O129" i="29"/>
  <c r="N129" i="29"/>
  <c r="M129" i="29"/>
  <c r="L129" i="29"/>
  <c r="K129" i="29"/>
  <c r="J129" i="29"/>
  <c r="I129" i="29"/>
  <c r="H129" i="29"/>
  <c r="G129" i="29"/>
  <c r="F129" i="29"/>
  <c r="E129" i="29"/>
  <c r="D129" i="29"/>
  <c r="C129" i="29"/>
  <c r="Q128" i="29"/>
  <c r="P128" i="29"/>
  <c r="O128" i="29"/>
  <c r="N128" i="29"/>
  <c r="M128" i="29"/>
  <c r="L128" i="29"/>
  <c r="K128" i="29"/>
  <c r="J128" i="29"/>
  <c r="I128" i="29"/>
  <c r="H128" i="29"/>
  <c r="G128" i="29"/>
  <c r="F128" i="29"/>
  <c r="E128" i="29"/>
  <c r="D128" i="29"/>
  <c r="C128" i="29"/>
  <c r="Q127" i="29"/>
  <c r="P127" i="29"/>
  <c r="O127" i="29"/>
  <c r="N127" i="29"/>
  <c r="M127" i="29"/>
  <c r="L127" i="29"/>
  <c r="K127" i="29"/>
  <c r="J127" i="29"/>
  <c r="I127" i="29"/>
  <c r="H127" i="29"/>
  <c r="G127" i="29"/>
  <c r="F127" i="29"/>
  <c r="E127" i="29"/>
  <c r="D127" i="29"/>
  <c r="C127" i="29"/>
  <c r="Q126" i="29"/>
  <c r="P126" i="29"/>
  <c r="O126" i="29"/>
  <c r="N126" i="29"/>
  <c r="M126" i="29"/>
  <c r="L126" i="29"/>
  <c r="K126" i="29"/>
  <c r="J126" i="29"/>
  <c r="I126" i="29"/>
  <c r="H126" i="29"/>
  <c r="G126" i="29"/>
  <c r="F126" i="29"/>
  <c r="E126" i="29"/>
  <c r="D126" i="29"/>
  <c r="C126" i="29"/>
  <c r="Q125" i="29"/>
  <c r="P125" i="29"/>
  <c r="O125" i="29"/>
  <c r="N125" i="29"/>
  <c r="M125" i="29"/>
  <c r="L125" i="29"/>
  <c r="K125" i="29"/>
  <c r="J125" i="29"/>
  <c r="I125" i="29"/>
  <c r="H125" i="29"/>
  <c r="G125" i="29"/>
  <c r="F125" i="29"/>
  <c r="E125" i="29"/>
  <c r="D125" i="29"/>
  <c r="C125" i="29"/>
  <c r="Q124" i="29"/>
  <c r="P124" i="29"/>
  <c r="O124" i="29"/>
  <c r="N124" i="29"/>
  <c r="M124" i="29"/>
  <c r="L124" i="29"/>
  <c r="K124" i="29"/>
  <c r="J124" i="29"/>
  <c r="I124" i="29"/>
  <c r="H124" i="29"/>
  <c r="G124" i="29"/>
  <c r="F124" i="29"/>
  <c r="E124" i="29"/>
  <c r="D124" i="29"/>
  <c r="C124" i="29"/>
  <c r="Q123" i="29"/>
  <c r="P123" i="29"/>
  <c r="O123" i="29"/>
  <c r="N123" i="29"/>
  <c r="M123" i="29"/>
  <c r="L123" i="29"/>
  <c r="K123" i="29"/>
  <c r="J123" i="29"/>
  <c r="I123" i="29"/>
  <c r="H123" i="29"/>
  <c r="G123" i="29"/>
  <c r="F123" i="29"/>
  <c r="E123" i="29"/>
  <c r="D123" i="29"/>
  <c r="C123" i="29"/>
  <c r="Q122" i="29"/>
  <c r="P122" i="29"/>
  <c r="O122" i="29"/>
  <c r="N122" i="29"/>
  <c r="M122" i="29"/>
  <c r="L122" i="29"/>
  <c r="K122" i="29"/>
  <c r="J122" i="29"/>
  <c r="I122" i="29"/>
  <c r="H122" i="29"/>
  <c r="G122" i="29"/>
  <c r="F122" i="29"/>
  <c r="E122" i="29"/>
  <c r="D122" i="29"/>
  <c r="C122" i="29"/>
  <c r="Q121" i="29"/>
  <c r="P121" i="29"/>
  <c r="O121" i="29"/>
  <c r="N121" i="29"/>
  <c r="M121" i="29"/>
  <c r="L121" i="29"/>
  <c r="K121" i="29"/>
  <c r="J121" i="29"/>
  <c r="I121" i="29"/>
  <c r="H121" i="29"/>
  <c r="G121" i="29"/>
  <c r="F121" i="29"/>
  <c r="E121" i="29"/>
  <c r="D121" i="29"/>
  <c r="C121" i="29"/>
  <c r="Q120" i="29"/>
  <c r="P120" i="29"/>
  <c r="O120" i="29"/>
  <c r="N120" i="29"/>
  <c r="M120" i="29"/>
  <c r="L120" i="29"/>
  <c r="K120" i="29"/>
  <c r="J120" i="29"/>
  <c r="I120" i="29"/>
  <c r="H120" i="29"/>
  <c r="G120" i="29"/>
  <c r="F120" i="29"/>
  <c r="E120" i="29"/>
  <c r="D120" i="29"/>
  <c r="C120" i="29"/>
  <c r="Q118" i="29"/>
  <c r="P118" i="29"/>
  <c r="O118" i="29"/>
  <c r="N118" i="29"/>
  <c r="M118" i="29"/>
  <c r="L118" i="29"/>
  <c r="K118" i="29"/>
  <c r="J118" i="29"/>
  <c r="I118" i="29"/>
  <c r="H118" i="29"/>
  <c r="G118" i="29"/>
  <c r="F118" i="29"/>
  <c r="E118" i="29"/>
  <c r="D118" i="29"/>
  <c r="C118" i="29"/>
  <c r="Q117" i="29"/>
  <c r="P117" i="29"/>
  <c r="O117" i="29"/>
  <c r="N117" i="29"/>
  <c r="M117" i="29"/>
  <c r="L117" i="29"/>
  <c r="K117" i="29"/>
  <c r="J117" i="29"/>
  <c r="I117" i="29"/>
  <c r="H117" i="29"/>
  <c r="G117" i="29"/>
  <c r="F117" i="29"/>
  <c r="E117" i="29"/>
  <c r="D117" i="29"/>
  <c r="C117" i="29"/>
  <c r="Q116" i="29"/>
  <c r="P116" i="29"/>
  <c r="O116" i="29"/>
  <c r="N116" i="29"/>
  <c r="M116" i="29"/>
  <c r="L116" i="29"/>
  <c r="K116" i="29"/>
  <c r="J116" i="29"/>
  <c r="I116" i="29"/>
  <c r="H116" i="29"/>
  <c r="G116" i="29"/>
  <c r="F116" i="29"/>
  <c r="E116" i="29"/>
  <c r="D116" i="29"/>
  <c r="C116" i="29"/>
  <c r="Q115" i="29"/>
  <c r="P115" i="29"/>
  <c r="O115" i="29"/>
  <c r="N115" i="29"/>
  <c r="M115" i="29"/>
  <c r="L115" i="29"/>
  <c r="K115" i="29"/>
  <c r="J115" i="29"/>
  <c r="I115" i="29"/>
  <c r="H115" i="29"/>
  <c r="G115" i="29"/>
  <c r="F115" i="29"/>
  <c r="E115" i="29"/>
  <c r="D115" i="29"/>
  <c r="C115" i="29"/>
  <c r="Q114" i="29"/>
  <c r="P114" i="29"/>
  <c r="O114" i="29"/>
  <c r="N114" i="29"/>
  <c r="M114" i="29"/>
  <c r="L114" i="29"/>
  <c r="K114" i="29"/>
  <c r="J114" i="29"/>
  <c r="I114" i="29"/>
  <c r="H114" i="29"/>
  <c r="G114" i="29"/>
  <c r="F114" i="29"/>
  <c r="E114" i="29"/>
  <c r="D114" i="29"/>
  <c r="C114" i="29"/>
  <c r="Q113" i="29"/>
  <c r="P113" i="29"/>
  <c r="O113" i="29"/>
  <c r="N113" i="29"/>
  <c r="M113" i="29"/>
  <c r="L113" i="29"/>
  <c r="K113" i="29"/>
  <c r="J113" i="29"/>
  <c r="I113" i="29"/>
  <c r="H113" i="29"/>
  <c r="G113" i="29"/>
  <c r="F113" i="29"/>
  <c r="E113" i="29"/>
  <c r="D113" i="29"/>
  <c r="C113" i="29"/>
  <c r="Q112" i="29"/>
  <c r="P112" i="29"/>
  <c r="O112" i="29"/>
  <c r="N112" i="29"/>
  <c r="M112" i="29"/>
  <c r="L112" i="29"/>
  <c r="K112" i="29"/>
  <c r="J112" i="29"/>
  <c r="I112" i="29"/>
  <c r="H112" i="29"/>
  <c r="G112" i="29"/>
  <c r="F112" i="29"/>
  <c r="E112" i="29"/>
  <c r="D112" i="29"/>
  <c r="C112" i="29"/>
  <c r="Q111" i="29"/>
  <c r="P111" i="29"/>
  <c r="O111" i="29"/>
  <c r="N111" i="29"/>
  <c r="M111" i="29"/>
  <c r="L111" i="29"/>
  <c r="K111" i="29"/>
  <c r="J111" i="29"/>
  <c r="I111" i="29"/>
  <c r="H111" i="29"/>
  <c r="G111" i="29"/>
  <c r="F111" i="29"/>
  <c r="E111" i="29"/>
  <c r="D111" i="29"/>
  <c r="C111" i="29"/>
  <c r="Q110" i="29"/>
  <c r="P110" i="29"/>
  <c r="O110" i="29"/>
  <c r="N110" i="29"/>
  <c r="M110" i="29"/>
  <c r="L110" i="29"/>
  <c r="K110" i="29"/>
  <c r="J110" i="29"/>
  <c r="I110" i="29"/>
  <c r="H110" i="29"/>
  <c r="G110" i="29"/>
  <c r="F110" i="29"/>
  <c r="E110" i="29"/>
  <c r="D110" i="29"/>
  <c r="C110" i="29"/>
  <c r="Q109" i="29"/>
  <c r="P109" i="29"/>
  <c r="O109" i="29"/>
  <c r="N109" i="29"/>
  <c r="M109" i="29"/>
  <c r="L109" i="29"/>
  <c r="K109" i="29"/>
  <c r="J109" i="29"/>
  <c r="I109" i="29"/>
  <c r="H109" i="29"/>
  <c r="G109" i="29"/>
  <c r="F109" i="29"/>
  <c r="E109" i="29"/>
  <c r="D109" i="29"/>
  <c r="C109" i="29"/>
  <c r="Q108" i="29"/>
  <c r="P108" i="29"/>
  <c r="O108" i="29"/>
  <c r="N108" i="29"/>
  <c r="M108" i="29"/>
  <c r="L108" i="29"/>
  <c r="K108" i="29"/>
  <c r="J108" i="29"/>
  <c r="I108" i="29"/>
  <c r="H108" i="29"/>
  <c r="G108" i="29"/>
  <c r="F108" i="29"/>
  <c r="E108" i="29"/>
  <c r="D108" i="29"/>
  <c r="C108" i="29"/>
  <c r="Q107" i="29"/>
  <c r="P107" i="29"/>
  <c r="O107" i="29"/>
  <c r="N107" i="29"/>
  <c r="M107" i="29"/>
  <c r="L107" i="29"/>
  <c r="K107" i="29"/>
  <c r="J107" i="29"/>
  <c r="I107" i="29"/>
  <c r="H107" i="29"/>
  <c r="G107" i="29"/>
  <c r="F107" i="29"/>
  <c r="E107" i="29"/>
  <c r="D107" i="29"/>
  <c r="C107" i="29"/>
  <c r="Q105" i="29"/>
  <c r="P105" i="29"/>
  <c r="O105" i="29"/>
  <c r="N105" i="29"/>
  <c r="M105" i="29"/>
  <c r="L105" i="29"/>
  <c r="K105" i="29"/>
  <c r="J105" i="29"/>
  <c r="I105" i="29"/>
  <c r="H105" i="29"/>
  <c r="G105" i="29"/>
  <c r="F105" i="29"/>
  <c r="E105" i="29"/>
  <c r="D105" i="29"/>
  <c r="C105" i="29"/>
  <c r="Q104" i="29"/>
  <c r="P104" i="29"/>
  <c r="O104" i="29"/>
  <c r="N104" i="29"/>
  <c r="M104" i="29"/>
  <c r="L104" i="29"/>
  <c r="K104" i="29"/>
  <c r="J104" i="29"/>
  <c r="I104" i="29"/>
  <c r="H104" i="29"/>
  <c r="G104" i="29"/>
  <c r="F104" i="29"/>
  <c r="E104" i="29"/>
  <c r="D104" i="29"/>
  <c r="C104" i="29"/>
  <c r="Q103" i="29"/>
  <c r="P103" i="29"/>
  <c r="O103" i="29"/>
  <c r="N103" i="29"/>
  <c r="M103" i="29"/>
  <c r="L103" i="29"/>
  <c r="K103" i="29"/>
  <c r="J103" i="29"/>
  <c r="I103" i="29"/>
  <c r="H103" i="29"/>
  <c r="G103" i="29"/>
  <c r="F103" i="29"/>
  <c r="E103" i="29"/>
  <c r="D103" i="29"/>
  <c r="C103" i="29"/>
  <c r="Q102" i="29"/>
  <c r="P102" i="29"/>
  <c r="O102" i="29"/>
  <c r="N102" i="29"/>
  <c r="M102" i="29"/>
  <c r="L102" i="29"/>
  <c r="K102" i="29"/>
  <c r="J102" i="29"/>
  <c r="I102" i="29"/>
  <c r="H102" i="29"/>
  <c r="G102" i="29"/>
  <c r="F102" i="29"/>
  <c r="E102" i="29"/>
  <c r="D102" i="29"/>
  <c r="C102" i="29"/>
  <c r="Q101" i="29"/>
  <c r="P101" i="29"/>
  <c r="O101" i="29"/>
  <c r="N101" i="29"/>
  <c r="M101" i="29"/>
  <c r="L101" i="29"/>
  <c r="K101" i="29"/>
  <c r="J101" i="29"/>
  <c r="I101" i="29"/>
  <c r="H101" i="29"/>
  <c r="G101" i="29"/>
  <c r="F101" i="29"/>
  <c r="E101" i="29"/>
  <c r="D101" i="29"/>
  <c r="C101" i="29"/>
  <c r="Q100" i="29"/>
  <c r="P100" i="29"/>
  <c r="O100" i="29"/>
  <c r="N100" i="29"/>
  <c r="M100" i="29"/>
  <c r="L100" i="29"/>
  <c r="K100" i="29"/>
  <c r="J100" i="29"/>
  <c r="I100" i="29"/>
  <c r="H100" i="29"/>
  <c r="G100" i="29"/>
  <c r="F100" i="29"/>
  <c r="E100" i="29"/>
  <c r="D100" i="29"/>
  <c r="C100" i="29"/>
  <c r="Q99" i="29"/>
  <c r="P99" i="29"/>
  <c r="O99" i="29"/>
  <c r="N99" i="29"/>
  <c r="M99" i="29"/>
  <c r="L99" i="29"/>
  <c r="K99" i="29"/>
  <c r="J99" i="29"/>
  <c r="I99" i="29"/>
  <c r="H99" i="29"/>
  <c r="G99" i="29"/>
  <c r="F99" i="29"/>
  <c r="E99" i="29"/>
  <c r="D99" i="29"/>
  <c r="C99" i="29"/>
  <c r="Q98" i="29"/>
  <c r="P98" i="29"/>
  <c r="O98" i="29"/>
  <c r="N98" i="29"/>
  <c r="M98" i="29"/>
  <c r="L98" i="29"/>
  <c r="K98" i="29"/>
  <c r="J98" i="29"/>
  <c r="I98" i="29"/>
  <c r="H98" i="29"/>
  <c r="G98" i="29"/>
  <c r="F98" i="29"/>
  <c r="E98" i="29"/>
  <c r="D98" i="29"/>
  <c r="C98" i="29"/>
  <c r="Q97" i="29"/>
  <c r="P97" i="29"/>
  <c r="O97" i="29"/>
  <c r="N97" i="29"/>
  <c r="M97" i="29"/>
  <c r="L97" i="29"/>
  <c r="K97" i="29"/>
  <c r="J97" i="29"/>
  <c r="I97" i="29"/>
  <c r="H97" i="29"/>
  <c r="G97" i="29"/>
  <c r="F97" i="29"/>
  <c r="E97" i="29"/>
  <c r="D97" i="29"/>
  <c r="C97" i="29"/>
  <c r="Q96" i="29"/>
  <c r="P96" i="29"/>
  <c r="O96" i="29"/>
  <c r="N96" i="29"/>
  <c r="M96" i="29"/>
  <c r="L96" i="29"/>
  <c r="K96" i="29"/>
  <c r="J96" i="29"/>
  <c r="I96" i="29"/>
  <c r="H96" i="29"/>
  <c r="G96" i="29"/>
  <c r="F96" i="29"/>
  <c r="E96" i="29"/>
  <c r="D96" i="29"/>
  <c r="C96" i="29"/>
  <c r="Q95" i="29"/>
  <c r="P95" i="29"/>
  <c r="O95" i="29"/>
  <c r="N95" i="29"/>
  <c r="M95" i="29"/>
  <c r="L95" i="29"/>
  <c r="K95" i="29"/>
  <c r="J95" i="29"/>
  <c r="I95" i="29"/>
  <c r="H95" i="29"/>
  <c r="G95" i="29"/>
  <c r="F95" i="29"/>
  <c r="E95" i="29"/>
  <c r="D95" i="29"/>
  <c r="C95" i="29"/>
  <c r="Q94" i="29"/>
  <c r="P94" i="29"/>
  <c r="O94" i="29"/>
  <c r="N94" i="29"/>
  <c r="M94" i="29"/>
  <c r="L94" i="29"/>
  <c r="K94" i="29"/>
  <c r="J94" i="29"/>
  <c r="I94" i="29"/>
  <c r="H94" i="29"/>
  <c r="G94" i="29"/>
  <c r="F94" i="29"/>
  <c r="E94" i="29"/>
  <c r="D94" i="29"/>
  <c r="C94" i="29"/>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H145" i="15" l="1"/>
  <c r="I132" i="15" l="1"/>
  <c r="E132" i="15"/>
  <c r="G132" i="15"/>
  <c r="H132" i="15"/>
  <c r="C132" i="15"/>
  <c r="K131" i="15" l="1"/>
  <c r="F131" i="15"/>
  <c r="K130" i="15" l="1"/>
  <c r="F130" i="15"/>
  <c r="K129" i="15" l="1"/>
  <c r="F129" i="15"/>
  <c r="K128" i="15" l="1"/>
  <c r="F128" i="15"/>
  <c r="K127" i="15" l="1"/>
  <c r="F127" i="15"/>
  <c r="K126" i="15" l="1"/>
  <c r="F126" i="15"/>
  <c r="K125" i="15"/>
  <c r="F125" i="15"/>
  <c r="K124" i="15"/>
  <c r="F124" i="15"/>
  <c r="K123" i="15"/>
  <c r="F123" i="15"/>
  <c r="K122" i="15"/>
  <c r="F122" i="15"/>
  <c r="K121" i="15"/>
  <c r="F121" i="15"/>
  <c r="K120" i="15"/>
  <c r="F120" i="15"/>
  <c r="I119" i="15"/>
  <c r="H119" i="15"/>
  <c r="G119" i="15"/>
  <c r="E119" i="15"/>
  <c r="K118" i="15"/>
  <c r="F118" i="15"/>
  <c r="K117" i="15"/>
  <c r="F117" i="15"/>
  <c r="K116" i="15"/>
  <c r="F116" i="15"/>
  <c r="K115" i="15"/>
  <c r="F115" i="15"/>
  <c r="K114" i="15"/>
  <c r="F114" i="15"/>
  <c r="K113" i="15"/>
  <c r="F113" i="15"/>
  <c r="K112" i="15"/>
  <c r="F112" i="15"/>
  <c r="K111" i="15"/>
  <c r="F111" i="15"/>
  <c r="K110" i="15"/>
  <c r="F110" i="15"/>
  <c r="K109" i="15"/>
  <c r="F109" i="15"/>
  <c r="K108" i="15"/>
  <c r="F108" i="15"/>
  <c r="K107" i="15"/>
  <c r="F107" i="15"/>
  <c r="I106" i="15"/>
  <c r="H106" i="15"/>
  <c r="G106" i="15"/>
  <c r="E106" i="15"/>
  <c r="K105" i="15"/>
  <c r="F105" i="15"/>
  <c r="K104" i="15"/>
  <c r="F104" i="15"/>
  <c r="K103" i="15"/>
  <c r="F103" i="15"/>
  <c r="K102" i="15"/>
  <c r="F102" i="15"/>
  <c r="K101" i="15"/>
  <c r="F101" i="15"/>
  <c r="K100" i="15"/>
  <c r="F100" i="15"/>
  <c r="K99" i="15"/>
  <c r="F99" i="15"/>
  <c r="K98" i="15"/>
  <c r="F98" i="15"/>
  <c r="K97" i="15"/>
  <c r="F97" i="15"/>
  <c r="K96" i="15"/>
  <c r="F96" i="15"/>
  <c r="K95" i="15"/>
  <c r="F95" i="15"/>
  <c r="K94" i="15"/>
  <c r="F94" i="15"/>
  <c r="C106" i="15" l="1"/>
  <c r="C119" i="15"/>
  <c r="F119" i="15"/>
  <c r="K106" i="15"/>
  <c r="F106" i="15"/>
  <c r="K119" i="15"/>
  <c r="F132" i="15" l="1"/>
  <c r="K132" i="15"/>
  <c r="Q132" i="29" l="1"/>
  <c r="P132" i="29"/>
  <c r="O132" i="29"/>
  <c r="N132" i="29"/>
  <c r="M132" i="29"/>
  <c r="L132" i="29"/>
  <c r="K132" i="29"/>
  <c r="J132" i="29"/>
  <c r="I132" i="29"/>
  <c r="H132" i="29"/>
  <c r="G132" i="29"/>
  <c r="F132" i="29"/>
  <c r="E132" i="29"/>
  <c r="D132" i="29"/>
  <c r="C132" i="29" l="1"/>
  <c r="T132" i="29"/>
  <c r="C119" i="29"/>
  <c r="T131" i="29" l="1"/>
  <c r="T130" i="29" l="1"/>
  <c r="T129" i="29" l="1"/>
  <c r="T128" i="29" l="1"/>
  <c r="T127" i="29" l="1"/>
  <c r="T124" i="29" l="1"/>
  <c r="T123" i="29"/>
  <c r="T122" i="29"/>
  <c r="T121" i="29"/>
  <c r="T120" i="29"/>
  <c r="Q119" i="29"/>
  <c r="P119" i="29"/>
  <c r="O119" i="29"/>
  <c r="N119" i="29"/>
  <c r="M119" i="29"/>
  <c r="L119" i="29"/>
  <c r="K119" i="29"/>
  <c r="J119" i="29"/>
  <c r="I119" i="29"/>
  <c r="H119" i="29"/>
  <c r="G119" i="29"/>
  <c r="F119" i="29"/>
  <c r="E119" i="29"/>
  <c r="D119" i="29"/>
  <c r="T118" i="29"/>
  <c r="T117" i="29"/>
  <c r="T116" i="29"/>
  <c r="T115" i="29"/>
  <c r="T111" i="29"/>
  <c r="T110" i="29"/>
  <c r="T108" i="29"/>
  <c r="Q106" i="29"/>
  <c r="P106" i="29"/>
  <c r="O106" i="29"/>
  <c r="N106" i="29"/>
  <c r="M106" i="29"/>
  <c r="L106" i="29"/>
  <c r="K106" i="29"/>
  <c r="J106" i="29"/>
  <c r="I106" i="29"/>
  <c r="H106" i="29"/>
  <c r="G106" i="29"/>
  <c r="F106" i="29"/>
  <c r="E106" i="29"/>
  <c r="D106" i="29"/>
  <c r="T105" i="29"/>
  <c r="T104" i="29"/>
  <c r="T103" i="29"/>
  <c r="T102" i="29"/>
  <c r="T101" i="29"/>
  <c r="T99" i="29"/>
  <c r="T98" i="29"/>
  <c r="T97" i="29"/>
  <c r="T95" i="29"/>
  <c r="T126" i="29" l="1"/>
  <c r="C106" i="29"/>
  <c r="T107" i="29"/>
  <c r="T109" i="29"/>
  <c r="T113" i="29"/>
  <c r="T94" i="29"/>
  <c r="T96" i="29"/>
  <c r="T100" i="29"/>
  <c r="T112" i="29"/>
  <c r="T114" i="29"/>
  <c r="T125" i="29"/>
  <c r="T106" i="29"/>
  <c r="T119" i="29"/>
  <c r="I211" i="15" l="1"/>
  <c r="G211" i="15"/>
  <c r="E211" i="15"/>
  <c r="C211" i="15"/>
  <c r="C16" i="33" l="1"/>
  <c r="G214" i="15" l="1"/>
  <c r="F214" i="15"/>
  <c r="I214" i="15"/>
  <c r="E214" i="15"/>
  <c r="C214" i="15"/>
  <c r="G215" i="15" l="1"/>
  <c r="C215" i="15"/>
  <c r="F215" i="15"/>
  <c r="E215" i="15"/>
  <c r="I215" i="15"/>
  <c r="G212" i="15" l="1"/>
  <c r="E212" i="15"/>
  <c r="F212" i="15"/>
  <c r="I212" i="15"/>
  <c r="C213" i="15" l="1"/>
  <c r="I213" i="15" l="1"/>
  <c r="F213" i="15"/>
  <c r="E213" i="15"/>
  <c r="G213" i="15"/>
  <c r="R198" i="29" l="1"/>
  <c r="E198" i="29"/>
  <c r="P198" i="29"/>
  <c r="N198" i="29"/>
  <c r="C198" i="29"/>
  <c r="O198" i="29"/>
  <c r="F198" i="29"/>
  <c r="D198" i="29"/>
  <c r="H198" i="29"/>
  <c r="G198" i="29"/>
  <c r="Q198" i="29"/>
  <c r="M198" i="29"/>
  <c r="L198" i="29"/>
  <c r="K198" i="29"/>
  <c r="J198" i="29"/>
  <c r="I198" i="29"/>
  <c r="C210" i="29"/>
  <c r="P212" i="29" l="1"/>
  <c r="P213" i="29"/>
  <c r="J214" i="29"/>
  <c r="J215" i="29"/>
  <c r="F212" i="29"/>
  <c r="F213" i="29"/>
  <c r="P214" i="29"/>
  <c r="P215" i="29"/>
  <c r="F214" i="29"/>
  <c r="F215" i="29"/>
  <c r="G214" i="29"/>
  <c r="G215" i="29"/>
  <c r="E214" i="29"/>
  <c r="E215" i="29"/>
  <c r="I214" i="29"/>
  <c r="I215" i="29"/>
  <c r="M212" i="29"/>
  <c r="M213" i="29"/>
  <c r="D214" i="29"/>
  <c r="D215" i="29"/>
  <c r="N214" i="29"/>
  <c r="N215" i="29"/>
  <c r="I212" i="29"/>
  <c r="I213" i="29"/>
  <c r="D212" i="29"/>
  <c r="D213" i="29"/>
  <c r="O214" i="29"/>
  <c r="O215" i="29"/>
  <c r="G212" i="29"/>
  <c r="G213" i="29"/>
  <c r="O212" i="29"/>
  <c r="O213" i="29"/>
  <c r="E212" i="29"/>
  <c r="E213" i="29"/>
  <c r="J212" i="29"/>
  <c r="J213" i="29"/>
  <c r="Q214" i="29"/>
  <c r="Q215" i="29"/>
  <c r="Q212" i="29"/>
  <c r="Q213" i="29"/>
  <c r="K212" i="29"/>
  <c r="K213" i="29"/>
  <c r="R214" i="29"/>
  <c r="R215" i="29"/>
  <c r="N212" i="29"/>
  <c r="N213" i="29"/>
  <c r="K214" i="29"/>
  <c r="K215" i="29"/>
  <c r="H212" i="29"/>
  <c r="H213" i="29"/>
  <c r="R212" i="29"/>
  <c r="R213" i="29"/>
  <c r="M214" i="29"/>
  <c r="M215" i="29"/>
  <c r="L214" i="29"/>
  <c r="L215" i="29"/>
  <c r="C213" i="29"/>
  <c r="L212" i="29"/>
  <c r="L213" i="29"/>
  <c r="H214" i="29"/>
  <c r="H215" i="29"/>
  <c r="C214" i="29"/>
  <c r="C215" i="29"/>
  <c r="F211" i="15" l="1"/>
  <c r="G210" i="15" l="1"/>
  <c r="F210" i="15"/>
  <c r="E210" i="15"/>
  <c r="D86" i="27"/>
  <c r="P86" i="27" s="1"/>
  <c r="D85" i="27"/>
  <c r="P85" i="27" s="1"/>
  <c r="D84" i="27"/>
  <c r="P84" i="27" s="1"/>
  <c r="D83" i="27"/>
  <c r="P83" i="27" s="1"/>
  <c r="D82" i="27"/>
  <c r="P82" i="27" s="1"/>
  <c r="D80" i="27"/>
  <c r="P80" i="27" s="1"/>
  <c r="D79" i="27"/>
  <c r="P79" i="27" s="1"/>
  <c r="D78" i="27"/>
  <c r="P78" i="27" s="1"/>
  <c r="D77" i="27"/>
  <c r="P77" i="27" s="1"/>
  <c r="D75" i="27"/>
  <c r="P75" i="27" s="1"/>
  <c r="D74" i="27"/>
  <c r="P74" i="27" s="1"/>
  <c r="D73" i="27"/>
  <c r="P73" i="27" s="1"/>
  <c r="D72" i="27"/>
  <c r="P72" i="27" s="1"/>
  <c r="D71" i="27"/>
  <c r="P71" i="27" s="1"/>
  <c r="D70" i="27"/>
  <c r="P70" i="27" s="1"/>
  <c r="D68" i="27"/>
  <c r="P68" i="27" s="1"/>
  <c r="D67" i="27"/>
  <c r="P67" i="27" s="1"/>
  <c r="D65" i="27"/>
  <c r="P65" i="27" s="1"/>
  <c r="D64" i="27"/>
  <c r="P64" i="27" s="1"/>
  <c r="D63" i="27"/>
  <c r="P63" i="27" s="1"/>
  <c r="D62" i="27"/>
  <c r="P62" i="27" s="1"/>
  <c r="D61" i="27"/>
  <c r="P61" i="27" s="1"/>
  <c r="D60" i="27"/>
  <c r="P60" i="27" s="1"/>
  <c r="D59" i="27"/>
  <c r="P59" i="27" s="1"/>
  <c r="D58" i="27"/>
  <c r="P58" i="27" s="1"/>
  <c r="D57" i="27"/>
  <c r="P57" i="27" s="1"/>
  <c r="D56" i="27"/>
  <c r="P56" i="27" s="1"/>
  <c r="D55" i="27"/>
  <c r="P55" i="27" s="1"/>
  <c r="D54" i="27"/>
  <c r="P54" i="27" s="1"/>
  <c r="D53" i="27"/>
  <c r="P53" i="27" s="1"/>
  <c r="D52" i="27"/>
  <c r="P52" i="27" s="1"/>
  <c r="D51" i="27"/>
  <c r="P51" i="27" s="1"/>
  <c r="D50" i="27"/>
  <c r="P50" i="27" s="1"/>
  <c r="D49" i="27"/>
  <c r="P49" i="27" s="1"/>
  <c r="D48" i="27"/>
  <c r="P48" i="27" s="1"/>
  <c r="D47" i="27"/>
  <c r="P47" i="27" s="1"/>
  <c r="D46" i="27"/>
  <c r="P46" i="27" s="1"/>
  <c r="D44" i="27"/>
  <c r="P44" i="27" s="1"/>
  <c r="D43" i="27"/>
  <c r="P43" i="27" s="1"/>
  <c r="D42" i="27"/>
  <c r="P42" i="27" s="1"/>
  <c r="D41" i="27"/>
  <c r="P41" i="27" s="1"/>
  <c r="D40" i="27"/>
  <c r="P40" i="27" s="1"/>
  <c r="D38" i="27"/>
  <c r="P38" i="27" s="1"/>
  <c r="D37" i="27"/>
  <c r="P37" i="27" s="1"/>
  <c r="D36" i="27"/>
  <c r="P36" i="27" s="1"/>
  <c r="D35" i="27"/>
  <c r="P35" i="27" s="1"/>
  <c r="D34" i="27"/>
  <c r="P34" i="27" s="1"/>
  <c r="D33" i="27"/>
  <c r="P33" i="27" s="1"/>
  <c r="D32" i="27"/>
  <c r="P32" i="27" s="1"/>
  <c r="D31" i="27"/>
  <c r="P31" i="27" s="1"/>
  <c r="D30" i="27"/>
  <c r="P30" i="27" s="1"/>
  <c r="D29" i="27"/>
  <c r="P29" i="27" s="1"/>
  <c r="D28" i="27"/>
  <c r="P28" i="27" s="1"/>
  <c r="D26" i="27"/>
  <c r="P26" i="27" s="1"/>
  <c r="D25" i="27"/>
  <c r="P25" i="27" s="1"/>
  <c r="D24" i="27"/>
  <c r="P24" i="27" s="1"/>
  <c r="D23" i="27"/>
  <c r="P23" i="27" s="1"/>
  <c r="D22" i="27"/>
  <c r="P22" i="27" s="1"/>
  <c r="D21" i="27"/>
  <c r="P21" i="27" s="1"/>
  <c r="D20" i="27"/>
  <c r="P20" i="27" s="1"/>
  <c r="D19" i="27"/>
  <c r="P19" i="27" s="1"/>
  <c r="D18" i="27"/>
  <c r="P18" i="27" s="1"/>
  <c r="D17" i="27"/>
  <c r="P17" i="27" s="1"/>
  <c r="D16" i="27"/>
  <c r="P16" i="27" s="1"/>
  <c r="D15" i="27"/>
  <c r="P15" i="27" s="1"/>
  <c r="D14" i="27"/>
  <c r="P14" i="27" s="1"/>
  <c r="D13" i="27"/>
  <c r="P13" i="27" s="1"/>
  <c r="D12" i="27"/>
  <c r="P12" i="27" s="1"/>
  <c r="D11" i="27"/>
  <c r="P11" i="27" s="1"/>
  <c r="D10" i="27"/>
  <c r="P10" i="27" s="1"/>
  <c r="D9" i="27"/>
  <c r="P9" i="27" s="1"/>
  <c r="D8" i="27"/>
  <c r="P8" i="27" s="1"/>
  <c r="D7" i="27"/>
  <c r="P7" i="27" s="1"/>
  <c r="D6" i="27"/>
  <c r="P6" i="27" s="1"/>
  <c r="D5" i="27"/>
  <c r="P5" i="27" s="1"/>
  <c r="D4" i="27"/>
  <c r="P4" i="27" s="1"/>
  <c r="Q90" i="26"/>
  <c r="P90" i="26"/>
  <c r="O90" i="26"/>
  <c r="N90" i="26"/>
  <c r="M90" i="26"/>
  <c r="L90" i="26"/>
  <c r="K90" i="26"/>
  <c r="J90" i="26"/>
  <c r="I90" i="26"/>
  <c r="H90" i="26"/>
  <c r="G90" i="26"/>
  <c r="F90" i="26"/>
  <c r="E90" i="26"/>
  <c r="D90" i="26"/>
  <c r="C90" i="26"/>
  <c r="B90" i="26"/>
  <c r="Q75" i="26"/>
  <c r="P75" i="26"/>
  <c r="O75" i="26"/>
  <c r="N75" i="26"/>
  <c r="M75" i="26"/>
  <c r="L75" i="26"/>
  <c r="K75" i="26"/>
  <c r="J75" i="26"/>
  <c r="I75" i="26"/>
  <c r="H75" i="26"/>
  <c r="G75" i="26"/>
  <c r="F75" i="26"/>
  <c r="E75" i="26"/>
  <c r="D75" i="26"/>
  <c r="C75" i="26"/>
  <c r="B75" i="26"/>
  <c r="Q61" i="26"/>
  <c r="P61" i="26"/>
  <c r="O61" i="26"/>
  <c r="N61" i="26"/>
  <c r="M61" i="26"/>
  <c r="L61" i="26"/>
  <c r="K61" i="26"/>
  <c r="J61" i="26"/>
  <c r="I61" i="26"/>
  <c r="H61" i="26"/>
  <c r="G61" i="26"/>
  <c r="F61" i="26"/>
  <c r="E61" i="26"/>
  <c r="D61" i="26"/>
  <c r="C61" i="26"/>
  <c r="B61" i="26"/>
  <c r="Q33" i="26"/>
  <c r="P33" i="26"/>
  <c r="O33" i="26"/>
  <c r="N33" i="26"/>
  <c r="M33" i="26"/>
  <c r="L33" i="26"/>
  <c r="K33" i="26"/>
  <c r="J33" i="26"/>
  <c r="I33" i="26"/>
  <c r="H33" i="26"/>
  <c r="G33" i="26"/>
  <c r="F33" i="26"/>
  <c r="E33" i="26"/>
  <c r="D33" i="26"/>
  <c r="C33" i="26"/>
  <c r="B33" i="26"/>
  <c r="Q19" i="26"/>
  <c r="P19" i="26"/>
  <c r="O19" i="26"/>
  <c r="N19" i="26"/>
  <c r="M19" i="26"/>
  <c r="L19" i="26"/>
  <c r="K19" i="26"/>
  <c r="J19" i="26"/>
  <c r="I19" i="26"/>
  <c r="H19" i="26"/>
  <c r="G19" i="26"/>
  <c r="F19" i="26"/>
  <c r="E19" i="26"/>
  <c r="D19" i="26"/>
  <c r="C19" i="26"/>
  <c r="B19" i="26"/>
  <c r="Q5" i="26"/>
  <c r="P5" i="26"/>
  <c r="O5" i="26"/>
  <c r="N5" i="26"/>
  <c r="M5" i="26"/>
  <c r="L5" i="26"/>
  <c r="K5" i="26"/>
  <c r="J5" i="26"/>
  <c r="I5" i="26"/>
  <c r="H5" i="26"/>
  <c r="G5" i="26"/>
  <c r="F5" i="26"/>
  <c r="E5" i="26"/>
  <c r="D5" i="26"/>
  <c r="C5" i="26"/>
  <c r="B5" i="26"/>
  <c r="J17" i="26" l="1"/>
  <c r="C17" i="26"/>
  <c r="K17" i="26"/>
  <c r="D17" i="26"/>
  <c r="L17" i="26"/>
  <c r="F17" i="26"/>
  <c r="N17" i="26"/>
  <c r="E17" i="26"/>
  <c r="M17" i="26"/>
  <c r="G17" i="26"/>
  <c r="O17" i="26"/>
  <c r="H17" i="26"/>
  <c r="P17" i="26"/>
  <c r="B17" i="26"/>
  <c r="I17" i="26"/>
  <c r="Q17" i="26"/>
  <c r="B102" i="26"/>
  <c r="D39" i="27"/>
  <c r="P39" i="27" s="1"/>
  <c r="I210" i="15"/>
  <c r="M210" i="29"/>
  <c r="L210" i="29"/>
  <c r="J210" i="29"/>
  <c r="I210" i="29"/>
  <c r="G210" i="29"/>
  <c r="E210" i="29"/>
  <c r="D210" i="29"/>
  <c r="P210" i="29" l="1"/>
  <c r="F210" i="29"/>
  <c r="Q210" i="29"/>
  <c r="O210" i="29"/>
  <c r="H210" i="29"/>
  <c r="R210" i="29"/>
  <c r="N210" i="29"/>
  <c r="K210" i="29"/>
  <c r="E16" i="33" l="1"/>
  <c r="B4" i="33" l="1"/>
  <c r="B16" i="33" l="1"/>
  <c r="B18" i="33" l="1"/>
  <c r="F16" i="33" l="1"/>
  <c r="I158" i="15" l="1"/>
  <c r="G158" i="15"/>
  <c r="F158" i="15"/>
  <c r="E158" i="15"/>
  <c r="C158" i="15"/>
  <c r="G171" i="15" l="1"/>
  <c r="I171" i="15"/>
  <c r="C171" i="15"/>
  <c r="E171" i="15"/>
  <c r="I145" i="15" l="1"/>
  <c r="G145" i="15"/>
  <c r="E145" i="15"/>
  <c r="K144" i="15"/>
  <c r="F144" i="15"/>
  <c r="K143" i="15"/>
  <c r="F143" i="15"/>
  <c r="K142" i="15"/>
  <c r="F142" i="15"/>
  <c r="K141" i="15"/>
  <c r="F141" i="15"/>
  <c r="K140" i="15"/>
  <c r="F140" i="15"/>
  <c r="K139" i="15"/>
  <c r="F139" i="15"/>
  <c r="K138" i="15"/>
  <c r="F138" i="15"/>
  <c r="K137" i="15"/>
  <c r="F137" i="15"/>
  <c r="K136" i="15"/>
  <c r="F136" i="15"/>
  <c r="K135" i="15"/>
  <c r="F135" i="15"/>
  <c r="K134" i="15"/>
  <c r="F134" i="15"/>
  <c r="K133" i="15"/>
  <c r="F133" i="15"/>
  <c r="C145" i="15" l="1"/>
  <c r="K145" i="15"/>
  <c r="F145" i="15"/>
  <c r="O27" i="24" l="1"/>
  <c r="N62" i="30" l="1"/>
  <c r="L62" i="30"/>
  <c r="I62" i="30"/>
  <c r="H62" i="30"/>
  <c r="O62" i="30" l="1"/>
  <c r="F171" i="15" l="1"/>
  <c r="D16" i="33" l="1"/>
  <c r="Q31" i="26" l="1"/>
  <c r="Q45" i="26"/>
  <c r="Q87" i="26"/>
  <c r="Q73" i="26"/>
  <c r="Q102" i="26"/>
  <c r="J24" i="32" l="1"/>
  <c r="D87" i="27" l="1"/>
  <c r="P87" i="27" s="1"/>
  <c r="D24" i="32" l="1"/>
  <c r="C24" i="32"/>
  <c r="E24" i="32" l="1"/>
  <c r="F24" i="32" l="1"/>
  <c r="G24" i="32" l="1"/>
  <c r="H24" i="32" l="1"/>
  <c r="I24" i="32" l="1"/>
  <c r="I184" i="15" l="1"/>
  <c r="E184" i="15"/>
  <c r="G184" i="15"/>
  <c r="C184" i="15"/>
  <c r="F184" i="15" l="1"/>
  <c r="D27" i="27" l="1"/>
  <c r="P27" i="27" s="1"/>
  <c r="D81" i="27"/>
  <c r="P81" i="27" s="1"/>
  <c r="D45" i="27"/>
  <c r="P45" i="27" s="1"/>
  <c r="D69" i="27"/>
  <c r="P69" i="27" s="1"/>
  <c r="D76" i="27"/>
  <c r="P76" i="27" s="1"/>
  <c r="D66" i="27"/>
  <c r="P66" i="27" s="1"/>
  <c r="D89" i="27" l="1"/>
  <c r="P89" i="27" s="1"/>
  <c r="J31" i="26" l="1"/>
  <c r="E31" i="26"/>
  <c r="I31" i="26"/>
  <c r="F31" i="26"/>
  <c r="K31" i="26"/>
  <c r="M31" i="26"/>
  <c r="G31" i="26"/>
  <c r="L31" i="26"/>
  <c r="C31" i="26"/>
  <c r="N31" i="26"/>
  <c r="D31" i="26"/>
  <c r="H31" i="26"/>
  <c r="O31" i="26"/>
  <c r="B31" i="26"/>
  <c r="F45" i="26" l="1"/>
  <c r="N45" i="26"/>
  <c r="D45" i="26"/>
  <c r="H45" i="26"/>
  <c r="G45" i="26"/>
  <c r="K45" i="26"/>
  <c r="O45" i="26"/>
  <c r="J45" i="26"/>
  <c r="E45" i="26"/>
  <c r="L45" i="26"/>
  <c r="I45" i="26"/>
  <c r="C45" i="26"/>
  <c r="M45" i="26"/>
  <c r="B45" i="26"/>
  <c r="P31" i="26"/>
  <c r="P45" i="26"/>
  <c r="C73" i="26" l="1"/>
  <c r="P73" i="26"/>
  <c r="N73" i="26"/>
  <c r="H73" i="26"/>
  <c r="E73" i="26"/>
  <c r="I73" i="26"/>
  <c r="D73" i="26"/>
  <c r="M73" i="26"/>
  <c r="K73" i="26"/>
  <c r="J73" i="26"/>
  <c r="G73" i="26"/>
  <c r="L73" i="26"/>
  <c r="O73" i="26"/>
  <c r="F73" i="26"/>
  <c r="B73" i="26"/>
  <c r="F87" i="26" l="1"/>
  <c r="M87" i="26"/>
  <c r="K87" i="26"/>
  <c r="C87" i="26"/>
  <c r="P87" i="26"/>
  <c r="N87" i="26"/>
  <c r="H87" i="26"/>
  <c r="G87" i="26"/>
  <c r="D87" i="26"/>
  <c r="L87" i="26"/>
  <c r="J87" i="26"/>
  <c r="E87" i="26"/>
  <c r="O87" i="26"/>
  <c r="I87" i="26"/>
  <c r="B87" i="26"/>
  <c r="G102" i="26" l="1"/>
  <c r="L102" i="26"/>
  <c r="K102" i="26"/>
  <c r="E102" i="26"/>
  <c r="O102" i="26"/>
  <c r="P102" i="26"/>
  <c r="J102" i="26"/>
  <c r="I102" i="26"/>
  <c r="N102" i="26"/>
  <c r="H102" i="26"/>
  <c r="C102" i="26"/>
  <c r="M102" i="26"/>
  <c r="F102" i="26"/>
  <c r="D102" i="26"/>
  <c r="K24" i="32" l="1"/>
  <c r="C28" i="24" l="1"/>
  <c r="C33" i="24"/>
  <c r="O28" i="24" l="1"/>
  <c r="O33" i="24"/>
  <c r="C210" i="15" l="1"/>
  <c r="D17" i="31" l="1"/>
  <c r="C17" i="31" l="1"/>
  <c r="B17" i="31"/>
  <c r="B17" i="32" l="1"/>
  <c r="H36" i="32" l="1"/>
  <c r="J36" i="32"/>
  <c r="I36" i="32"/>
  <c r="C36" i="32"/>
  <c r="G36" i="32"/>
  <c r="D36" i="32"/>
  <c r="E36" i="32"/>
  <c r="F36" i="32"/>
  <c r="B24" i="32" l="1"/>
  <c r="B36" i="32" l="1"/>
  <c r="K36" i="32" l="1"/>
  <c r="B18" i="32" l="1"/>
  <c r="C18" i="31"/>
  <c r="D18" i="31" l="1"/>
  <c r="B18" i="31"/>
  <c r="K16" i="32" l="1"/>
  <c r="C211" i="29" l="1"/>
  <c r="H211" i="29" l="1"/>
  <c r="I211" i="29"/>
  <c r="J211" i="29"/>
  <c r="K211" i="29"/>
  <c r="L211" i="29"/>
  <c r="M211" i="29"/>
  <c r="N211" i="29"/>
  <c r="O211" i="29"/>
  <c r="D211" i="29"/>
  <c r="P211" i="29"/>
  <c r="E211" i="29"/>
  <c r="Q211" i="29"/>
  <c r="F211" i="29"/>
  <c r="R211" i="29"/>
  <c r="G211" i="29"/>
  <c r="B18" i="21" l="1"/>
  <c r="B9" i="11" l="1"/>
  <c r="P26" i="24" l="1"/>
  <c r="B37" i="32" l="1"/>
  <c r="Q24" i="24" l="1"/>
  <c r="Q26" i="24" l="1"/>
  <c r="B11" i="11" l="1"/>
</calcChain>
</file>

<file path=xl/sharedStrings.xml><?xml version="1.0" encoding="utf-8"?>
<sst xmlns="http://schemas.openxmlformats.org/spreadsheetml/2006/main" count="558" uniqueCount="249">
  <si>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</si>
  <si>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</si>
  <si>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</si>
  <si>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</si>
  <si>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</si>
  <si>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</si>
  <si>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</si>
  <si>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</si>
  <si>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</si>
  <si>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</si>
  <si>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</si>
  <si>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</si>
  <si>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</si>
  <si>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</si>
  <si>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</si>
  <si>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</si>
  <si>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</si>
  <si>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</si>
  <si>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</si>
  <si>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</si>
  <si>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</si>
  <si>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</si>
  <si>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</si>
  <si>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</si>
  <si>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</si>
  <si>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</si>
  <si>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</si>
  <si>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</si>
  <si>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</si>
  <si>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</si>
  <si>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</si>
  <si>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</si>
  <si>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</si>
  <si>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</si>
  <si>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</si>
  <si>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</si>
  <si>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</si>
  <si>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</si>
  <si>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</si>
  <si>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</si>
  <si>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</si>
  <si>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</si>
  <si>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</si>
  <si>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</si>
  <si>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</si>
  <si>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</si>
  <si>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</si>
  <si>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</si>
  <si>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</si>
  <si>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</si>
  <si>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</si>
  <si>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</si>
  <si>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</si>
  <si>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</si>
  <si>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</si>
  <si>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</si>
  <si>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</si>
  <si>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</si>
  <si>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</si>
  <si>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</si>
  <si>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</si>
  <si>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</si>
  <si>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</si>
  <si>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</si>
  <si>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</si>
  <si>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</si>
  <si>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</si>
  <si>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</si>
  <si>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</si>
  <si>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</si>
  <si>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</si>
  <si>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</si>
  <si>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</si>
  <si>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</si>
  <si>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</si>
  <si>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</si>
  <si>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</si>
  <si>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</si>
  <si>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</si>
  <si>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</si>
  <si>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</si>
  <si>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</si>
  <si>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</si>
  <si>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</si>
  <si>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</si>
  <si>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</si>
  <si>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</si>
  <si>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</si>
  <si>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</si>
  <si>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</si>
  <si>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</si>
  <si>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</si>
  <si>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</si>
  <si>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</si>
  <si>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</si>
  <si>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</si>
  <si>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</si>
  <si>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</si>
  <si>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</si>
  <si>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</si>
  <si>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</si>
  <si>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</si>
  <si>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</si>
  <si>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</si>
  <si>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</si>
  <si>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</si>
  <si>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</si>
  <si>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</si>
  <si>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</si>
  <si>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</si>
  <si>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</si>
  <si>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</si>
  <si>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</si>
  <si>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</si>
  <si>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</si>
  <si>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</si>
  <si>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</si>
  <si>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</si>
  <si>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</si>
  <si>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</si>
  <si>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</si>
  <si>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</si>
  <si>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</si>
  <si>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</si>
  <si>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</si>
  <si>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</si>
  <si>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</si>
  <si>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</si>
  <si>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</si>
  <si>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</si>
  <si>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</si>
  <si>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</si>
  <si>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</si>
  <si>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</si>
  <si>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</si>
  <si>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</si>
  <si>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</si>
  <si>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</si>
  <si>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</si>
  <si>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</si>
  <si>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</si>
  <si>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</si>
  <si>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</si>
  <si>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</si>
  <si>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</si>
  <si>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</si>
  <si>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</si>
  <si>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</si>
  <si>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</si>
  <si>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</si>
  <si>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</si>
  <si>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</si>
  <si>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</si>
  <si>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</si>
  <si>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</si>
  <si>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</si>
  <si>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</si>
  <si>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</si>
  <si>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</si>
  <si>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</si>
  <si>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</si>
  <si>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</si>
  <si>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</si>
  <si>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</si>
  <si>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</si>
  <si>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</si>
  <si>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</si>
  <si>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</si>
  <si>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</si>
  <si>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</si>
  <si>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</si>
  <si>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</si>
  <si>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</si>
  <si>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</si>
  <si>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</si>
  <si>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</si>
  <si>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</si>
  <si>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</si>
  <si>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</si>
  <si>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</si>
  <si>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</si>
  <si>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</si>
  <si>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</si>
  <si>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</si>
  <si>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</si>
  <si>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</si>
  <si>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</si>
  <si>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</si>
  <si>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</si>
  <si>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</si>
  <si>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</si>
  <si>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</si>
  <si>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</si>
  <si>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</si>
  <si>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</si>
  <si>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</si>
  <si>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</si>
  <si>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</si>
  <si>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</si>
  <si>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</si>
  <si>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</si>
  <si>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</si>
  <si>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</si>
  <si>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</si>
  <si>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</si>
  <si>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</si>
  <si>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</si>
  <si>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</si>
  <si>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</si>
  <si>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</si>
  <si>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</si>
  <si>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</si>
  <si>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</si>
  <si>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</si>
  <si>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</si>
  <si>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</si>
  <si>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</si>
  <si>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</si>
  <si>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</si>
  <si>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</si>
  <si>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</si>
  <si>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Nov 2024</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</si>
  <si>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</si>
  <si>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</si>
  <si>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</si>
  <si>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</si>
  <si>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</si>
  <si>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</si>
  <si>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</si>
  <si>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</si>
  <si>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</si>
  <si>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</si>
  <si>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</si>
  <si>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</si>
  <si>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</si>
  <si>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</si>
  <si>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</si>
  <si>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</si>
  <si>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r>
      <t>January</t>
    </r>
    <r>
      <rPr>
        <vertAlign val="superscript"/>
        <sz val="12"/>
        <rFont val="Trebuchet MS"/>
        <family val="2"/>
      </rPr>
      <t xml:space="preserve">(1)  </t>
    </r>
  </si>
  <si>
    <t>HB 22-1289 Medicaid Adults</t>
  </si>
  <si>
    <t>HB 22-1289 CHP Adults</t>
  </si>
  <si>
    <t>1) The Medicaid Behavioral Health caseload is the same as the caseload for Medical Services Premiums, with the exception of Non-Citizens, Partial Dual Eligibles, and SB 21-025 Family Planning.</t>
  </si>
  <si>
    <t>SB 21-009 Reproductive Health Care Program Expenditure</t>
  </si>
  <si>
    <t>HB 22-1289 Health Benefits for Colorado Children and Pregnant Persons State Only Expenditures</t>
  </si>
  <si>
    <t>2) FY 2024-25 Year-to-Date Appropriation includes HB 24-1430 Long Bill, Special Bills, SB 25-093 Supplemental Bill, and SB 25-206 Long Bill Add-On.</t>
  </si>
  <si>
    <t>1) FY 2024-25 Year-to-Date Appropriation includes HB 24-1430 Long Bill, Special Bills, SB 25-093 Supplemental Bill, and SB 25-206 Long Bill Add-On.</t>
  </si>
  <si>
    <t>4) FY 2024-25 Year-to-Date Appropriation includes HB 24-1430 Long Bill, Special Bills, SB 25-093 Supplemental Bill, and SB 25-206 Long Bill Add-On.</t>
  </si>
  <si>
    <t>3) The combined appropriation for Prenatal Medical and Dental Expenditures is $16,706,674.</t>
  </si>
  <si>
    <r>
      <t xml:space="preserve">Notes: </t>
    </r>
    <r>
      <rPr>
        <vertAlign val="superscript"/>
        <sz val="10"/>
        <rFont val="Trebuchet MS"/>
        <family val="2"/>
      </rPr>
      <t>1</t>
    </r>
    <r>
      <rPr>
        <sz val="10"/>
        <rFont val="Trebuchet MS"/>
        <family val="2"/>
      </rPr>
      <t>The amount reported is artificially high due to a reporting issue. The estimated YTD expenditure is $9,153,191.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</si>
</sst>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vertAlign val="superscript"/>
      <sz val="10"/>
      <name val="Trebuchet MS"/>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88">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3"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0" fontId="88" fillId="0" borderId="19" xfId="16" applyFont="1" applyBorder="1" applyAlignment="1">
      <alignment vertical="center"/>
    </xf>
    <xf numFmtId="10" fontId="88" fillId="0" borderId="6"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94" fillId="0" borderId="24" xfId="17" applyNumberFormat="1" applyFont="1" applyFill="1" applyBorder="1" applyAlignment="1">
      <alignment vertical="center"/>
    </xf>
    <xf numFmtId="0" fontId="87" fillId="0" borderId="191" xfId="16" applyFont="1" applyBorder="1" applyAlignment="1">
      <alignment horizontal="center"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5" xfId="4" applyFont="1" applyBorder="1" applyAlignment="1">
      <alignment vertical="center"/>
    </xf>
    <xf numFmtId="172" fontId="87" fillId="0" borderId="213" xfId="4" quotePrefix="1" applyNumberFormat="1" applyFont="1" applyBorder="1" applyAlignment="1">
      <alignment horizontal="center" vertical="center" wrapText="1"/>
    </xf>
    <xf numFmtId="5" fontId="87" fillId="0" borderId="213" xfId="4" applyFont="1" applyBorder="1" applyAlignment="1">
      <alignment vertical="center"/>
    </xf>
    <xf numFmtId="5" fontId="88" fillId="0" borderId="15" xfId="4" applyFont="1" applyBorder="1" applyAlignment="1">
      <alignment vertical="center"/>
    </xf>
    <xf numFmtId="5" fontId="88" fillId="0" borderId="189" xfId="4" applyFont="1" applyBorder="1" applyAlignment="1">
      <alignment vertical="center"/>
    </xf>
    <xf numFmtId="5" fontId="88" fillId="0" borderId="190"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6" fontId="23" fillId="0" borderId="0" xfId="22126" applyNumberFormat="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3" xfId="16" applyNumberFormat="1" applyFont="1" applyBorder="1"/>
    <xf numFmtId="5" fontId="88" fillId="0" borderId="6" xfId="16" applyNumberFormat="1" applyFont="1" applyBorder="1"/>
    <xf numFmtId="0" fontId="88" fillId="0" borderId="48" xfId="16" applyFont="1" applyBorder="1" applyAlignment="1">
      <alignment horizontal="center" vertical="top"/>
    </xf>
    <xf numFmtId="0" fontId="87" fillId="0" borderId="49" xfId="16" applyFont="1" applyBorder="1" applyAlignment="1">
      <alignment horizontal="center" vertical="top" wrapText="1"/>
    </xf>
    <xf numFmtId="0" fontId="88" fillId="0" borderId="48" xfId="16" applyFont="1" applyBorder="1" applyAlignment="1">
      <alignment vertical="center"/>
    </xf>
    <xf numFmtId="0" fontId="88" fillId="0" borderId="32" xfId="16" applyFont="1" applyBorder="1" applyAlignment="1">
      <alignment vertical="center"/>
    </xf>
    <xf numFmtId="5" fontId="88" fillId="0" borderId="15" xfId="16" applyNumberFormat="1" applyFont="1" applyBorder="1" applyAlignment="1">
      <alignment horizontal="right"/>
    </xf>
    <xf numFmtId="0" fontId="87" fillId="0" borderId="48" xfId="16" applyFont="1" applyBorder="1" applyAlignment="1">
      <alignment vertical="center"/>
    </xf>
    <xf numFmtId="5" fontId="87" fillId="0" borderId="6" xfId="16" applyNumberFormat="1" applyFont="1" applyBorder="1"/>
    <xf numFmtId="0" fontId="88" fillId="0" borderId="48" xfId="16" applyFont="1" applyBorder="1" applyAlignment="1">
      <alignment vertical="center" wrapText="1"/>
    </xf>
    <xf numFmtId="0" fontId="87" fillId="0" borderId="50" xfId="16" applyFont="1" applyBorder="1" applyAlignment="1">
      <alignment vertical="center" wrapText="1"/>
    </xf>
    <xf numFmtId="5" fontId="87" fillId="0" borderId="51" xfId="16" applyNumberFormat="1" applyFont="1" applyBorder="1"/>
    <xf numFmtId="0" fontId="88" fillId="0" borderId="192" xfId="16" applyFont="1" applyBorder="1" applyAlignment="1">
      <alignment horizontal="center" vertical="top"/>
    </xf>
    <xf numFmtId="5" fontId="88" fillId="0" borderId="14" xfId="16" applyNumberFormat="1" applyFont="1" applyBorder="1" applyAlignment="1">
      <alignment horizontal="right"/>
    </xf>
    <xf numFmtId="0" fontId="87" fillId="0" borderId="48" xfId="16" applyFont="1" applyBorder="1" applyAlignment="1">
      <alignment vertical="center" wrapText="1"/>
    </xf>
    <xf numFmtId="164" fontId="87" fillId="0" borderId="0" xfId="1" applyNumberFormat="1" applyFont="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66" fontId="88" fillId="0" borderId="21" xfId="16" applyNumberFormat="1" applyFont="1" applyBorder="1" applyAlignment="1">
      <alignment vertical="center" wrapText="1"/>
    </xf>
    <xf numFmtId="10" fontId="88" fillId="0" borderId="23" xfId="17" applyFont="1" applyBorder="1" applyAlignment="1">
      <alignment vertical="center" wrapText="1"/>
    </xf>
    <xf numFmtId="10" fontId="88" fillId="0" borderId="27" xfId="17" applyFont="1" applyBorder="1" applyAlignment="1">
      <alignment vertical="center" wrapText="1"/>
    </xf>
    <xf numFmtId="164" fontId="88" fillId="0" borderId="5" xfId="0" applyNumberFormat="1" applyFont="1" applyBorder="1" applyAlignment="1">
      <alignment horizontal="right"/>
    </xf>
    <xf numFmtId="164" fontId="87" fillId="0" borderId="199" xfId="1" applyNumberFormat="1" applyFont="1" applyBorder="1"/>
    <xf numFmtId="0" fontId="87" fillId="0" borderId="17" xfId="16" applyFont="1" applyBorder="1" applyAlignment="1">
      <alignment horizontal="center" vertical="top" wrapText="1"/>
    </xf>
    <xf numFmtId="164" fontId="88" fillId="0" borderId="206" xfId="1" applyNumberFormat="1" applyFont="1" applyBorder="1"/>
    <xf numFmtId="164" fontId="88" fillId="0" borderId="17" xfId="16" applyNumberFormat="1" applyFont="1" applyBorder="1"/>
    <xf numFmtId="164" fontId="88" fillId="0" borderId="46" xfId="16" applyNumberFormat="1" applyFont="1" applyBorder="1" applyAlignment="1">
      <alignment horizontal="right"/>
    </xf>
    <xf numFmtId="164" fontId="87" fillId="0" borderId="17" xfId="16" applyNumberFormat="1" applyFont="1" applyBorder="1"/>
    <xf numFmtId="5" fontId="88" fillId="0" borderId="17" xfId="4" applyFont="1" applyFill="1" applyBorder="1" applyAlignment="1">
      <alignment horizontal="right"/>
    </xf>
    <xf numFmtId="5" fontId="87" fillId="0" borderId="27" xfId="16" applyNumberFormat="1" applyFont="1" applyBorder="1" applyAlignment="1">
      <alignment horizontal="right"/>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89" fillId="6" borderId="24" xfId="22126" applyFont="1" applyFill="1" applyBorder="1" applyAlignment="1">
      <alignment horizontal="left" vertical="top" wrapText="1"/>
    </xf>
    <xf numFmtId="0" fontId="89" fillId="6" borderId="1" xfId="22126" applyFont="1" applyFill="1" applyBorder="1" applyAlignment="1">
      <alignment horizontal="left" vertical="top" wrapText="1"/>
    </xf>
    <xf numFmtId="0" fontId="89" fillId="6" borderId="25" xfId="22126" applyFont="1" applyFill="1" applyBorder="1" applyAlignment="1">
      <alignment horizontal="left" vertical="top" wrapText="1"/>
    </xf>
    <xf numFmtId="0" fontId="88" fillId="0" borderId="41" xfId="22126" applyFont="1" applyBorder="1" applyAlignment="1">
      <alignment horizontal="center" vertical="center" wrapText="1"/>
    </xf>
    <xf numFmtId="0" fontId="89" fillId="6" borderId="20" xfId="22126" applyFont="1" applyFill="1" applyBorder="1" applyAlignment="1">
      <alignment horizontal="left"/>
    </xf>
    <xf numFmtId="0" fontId="89" fillId="6" borderId="12" xfId="22126" applyFont="1" applyFill="1" applyBorder="1" applyAlignment="1">
      <alignment horizontal="left"/>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32" xfId="29" applyFont="1" applyBorder="1" applyAlignment="1">
      <alignment horizontal="center"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22" xfId="29" applyFont="1" applyBorder="1" applyAlignment="1">
      <alignment horizontal="center" vertical="center" wrapText="1"/>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50" xfId="29" applyFont="1" applyBorder="1" applyAlignment="1">
      <alignment horizontal="center"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5">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PFSRV03\Shared-BUDGETOF\Hospitals\RATES\200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Hospitals\RATES\2000sheet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4-25\JBC%20Premiums%20Report%20FY2020%20DO%20NOT%20SEND-with%20adjustments%20PBI%20Version.xlsx" TargetMode="External"/><Relationship Id="rId1" Type="http://schemas.openxmlformats.org/officeDocument/2006/relationships/externalLinkPath" Target="/BUDGETOF/Monthly%20Reporting/JBC%20Monthly%20Reports/FY%202024-25/JBC%20Premiums%20Report%20FY2020%20DO%20NOT%20SEND-with%20adjustments%20PBI%20Version.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2-23\JBC%20Premiums%20Report%20FY2020%20DO%20NOT%20SEND-with%20adjustments%20PBI%20Version.xlsx" TargetMode="External"/><Relationship Id="rId1" Type="http://schemas.openxmlformats.org/officeDocument/2006/relationships/externalLinkPath" Target="/BUDGETOF/Monthly%20Reporting/JBC%20Monthly%20Reports/FY%202022-23/JBC%20Premiums%20Report%20FY2020%20DO%20NOT%20SEND-with%20adjustments%20PBI%20Version.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3-24\JBC%20Premiums%20Report%20FY2020%20DO%20NOT%20SEND-with%20adjustments%20PBI%20Version.xlsx" TargetMode="External"/><Relationship Id="rId1" Type="http://schemas.openxmlformats.org/officeDocument/2006/relationships/externalLinkPath" Target="/BUDGETOF/Monthly%20Reporting/JBC%20Monthly%20Reports/FY%202023-24/JBC%20Premiums%20Report%20FY2020%20DO%20NOT%20SEND-with%20adjustments%20PBI%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Medicaid Caseload"/>
      <sheetName val="Hospital Supplemental Payments"/>
      <sheetName val="Caseload by Program"/>
      <sheetName val="ACC RAE County"/>
      <sheetName val="BH Expend"/>
      <sheetName val="BH Expend-Adjusted"/>
      <sheetName val="CBHP Caseload"/>
      <sheetName val="BH by RAE"/>
      <sheetName val="BH by RAE-Adjusted"/>
      <sheetName val="CBHP Expend"/>
      <sheetName val="DiDD Expend and Caseload"/>
      <sheetName val="MMA Expend and Caseload"/>
      <sheetName val="OAP Expend and Caseload"/>
      <sheetName val="HB 22-1289"/>
      <sheetName val="SB 21-009"/>
      <sheetName val="Expansion Expenditure"/>
      <sheetName val="Graph for Web- DO NOT PRINT"/>
    </sheetNames>
    <sheetDataSet>
      <sheetData sheetId="0"/>
      <sheetData sheetId="1"/>
      <sheetData sheetId="2"/>
      <sheetData sheetId="3">
        <row r="3">
          <cell r="C3">
            <v>28031493</v>
          </cell>
          <cell r="D3">
            <v>22301921</v>
          </cell>
          <cell r="E3">
            <v>28721521</v>
          </cell>
          <cell r="F3">
            <v>24297340</v>
          </cell>
          <cell r="G3">
            <v>22408289</v>
          </cell>
          <cell r="H3">
            <v>24964065</v>
          </cell>
          <cell r="I3">
            <v>18149151</v>
          </cell>
          <cell r="J3">
            <v>21495503</v>
          </cell>
          <cell r="K3">
            <v>25657879</v>
          </cell>
          <cell r="L3">
            <v>19322114</v>
          </cell>
          <cell r="O3">
            <v>235349276</v>
          </cell>
        </row>
        <row r="4">
          <cell r="C4">
            <v>4227423</v>
          </cell>
          <cell r="D4">
            <v>5322939</v>
          </cell>
          <cell r="E4">
            <v>5012114</v>
          </cell>
          <cell r="F4">
            <v>3950107</v>
          </cell>
          <cell r="G4">
            <v>3429132</v>
          </cell>
          <cell r="H4">
            <v>4335850</v>
          </cell>
          <cell r="I4">
            <v>2766265</v>
          </cell>
          <cell r="J4">
            <v>3121345</v>
          </cell>
          <cell r="K4">
            <v>4244795</v>
          </cell>
          <cell r="L4">
            <v>3411411</v>
          </cell>
          <cell r="O4">
            <v>39821381</v>
          </cell>
        </row>
        <row r="5">
          <cell r="C5">
            <v>94002622</v>
          </cell>
          <cell r="D5">
            <v>78383280</v>
          </cell>
          <cell r="E5">
            <v>85884021</v>
          </cell>
          <cell r="F5">
            <v>97538233</v>
          </cell>
          <cell r="G5">
            <v>88318849</v>
          </cell>
          <cell r="H5">
            <v>99338579</v>
          </cell>
          <cell r="I5">
            <v>80846889</v>
          </cell>
          <cell r="J5">
            <v>96564176</v>
          </cell>
          <cell r="K5">
            <v>118595590</v>
          </cell>
          <cell r="L5">
            <v>96023547</v>
          </cell>
          <cell r="O5">
            <v>935495786</v>
          </cell>
        </row>
        <row r="6">
          <cell r="C6">
            <v>5889776</v>
          </cell>
          <cell r="D6">
            <v>4647573</v>
          </cell>
          <cell r="E6">
            <v>5507272</v>
          </cell>
          <cell r="F6">
            <v>6177701</v>
          </cell>
          <cell r="G6">
            <v>5117779</v>
          </cell>
          <cell r="H6">
            <v>5611812</v>
          </cell>
          <cell r="I6">
            <v>5168720</v>
          </cell>
          <cell r="J6">
            <v>5481444</v>
          </cell>
          <cell r="K6">
            <v>6718719</v>
          </cell>
          <cell r="L6">
            <v>4975333</v>
          </cell>
          <cell r="O6">
            <v>55296129</v>
          </cell>
        </row>
        <row r="7">
          <cell r="C7">
            <v>23005250</v>
          </cell>
          <cell r="D7">
            <v>24073813</v>
          </cell>
          <cell r="E7">
            <v>21325469</v>
          </cell>
          <cell r="F7">
            <v>28942883</v>
          </cell>
          <cell r="G7">
            <v>25887569</v>
          </cell>
          <cell r="H7">
            <v>22545143</v>
          </cell>
          <cell r="I7">
            <v>25511624</v>
          </cell>
          <cell r="J7">
            <v>17166522</v>
          </cell>
          <cell r="K7">
            <v>25861789</v>
          </cell>
          <cell r="L7">
            <v>25199706</v>
          </cell>
          <cell r="O7">
            <v>239519768</v>
          </cell>
        </row>
        <row r="8">
          <cell r="C8">
            <v>38524208</v>
          </cell>
          <cell r="D8">
            <v>61974734</v>
          </cell>
          <cell r="E8">
            <v>46016683</v>
          </cell>
          <cell r="F8">
            <v>64360850</v>
          </cell>
          <cell r="G8">
            <v>46296644</v>
          </cell>
          <cell r="H8">
            <v>38787388</v>
          </cell>
          <cell r="I8">
            <v>49184709</v>
          </cell>
          <cell r="J8">
            <v>46440020</v>
          </cell>
          <cell r="K8">
            <v>47529090</v>
          </cell>
          <cell r="L8">
            <v>49874522</v>
          </cell>
          <cell r="O8">
            <v>488988848</v>
          </cell>
        </row>
        <row r="9">
          <cell r="C9">
            <v>0</v>
          </cell>
          <cell r="D9">
            <v>0</v>
          </cell>
          <cell r="E9">
            <v>0</v>
          </cell>
          <cell r="F9">
            <v>0</v>
          </cell>
          <cell r="G9">
            <v>0</v>
          </cell>
          <cell r="H9">
            <v>0</v>
          </cell>
          <cell r="I9">
            <v>0</v>
          </cell>
          <cell r="J9">
            <v>0</v>
          </cell>
          <cell r="K9">
            <v>0</v>
          </cell>
          <cell r="L9">
            <v>-956</v>
          </cell>
          <cell r="O9">
            <v>-956</v>
          </cell>
        </row>
        <row r="10">
          <cell r="C10">
            <v>75894285</v>
          </cell>
          <cell r="D10">
            <v>40658229</v>
          </cell>
          <cell r="E10">
            <v>41007957</v>
          </cell>
          <cell r="F10">
            <v>43352355</v>
          </cell>
          <cell r="G10">
            <v>41554347</v>
          </cell>
          <cell r="H10">
            <v>42025678</v>
          </cell>
          <cell r="I10">
            <v>42811675</v>
          </cell>
          <cell r="J10">
            <v>44781489</v>
          </cell>
          <cell r="K10">
            <v>42870341</v>
          </cell>
          <cell r="L10">
            <v>45182674</v>
          </cell>
          <cell r="O10">
            <v>460139030</v>
          </cell>
        </row>
        <row r="11">
          <cell r="C11">
            <v>98060254</v>
          </cell>
          <cell r="D11">
            <v>76990892</v>
          </cell>
          <cell r="E11">
            <v>93317375</v>
          </cell>
          <cell r="F11">
            <v>87136384</v>
          </cell>
          <cell r="G11">
            <v>72243239</v>
          </cell>
          <cell r="H11">
            <v>107816138</v>
          </cell>
          <cell r="I11">
            <v>83462927</v>
          </cell>
          <cell r="J11">
            <v>84760773</v>
          </cell>
          <cell r="K11">
            <v>111359703</v>
          </cell>
          <cell r="L11">
            <v>83135811</v>
          </cell>
          <cell r="O11">
            <v>898283496</v>
          </cell>
        </row>
        <row r="12">
          <cell r="C12">
            <v>69256723</v>
          </cell>
          <cell r="D12">
            <v>60224815</v>
          </cell>
          <cell r="E12">
            <v>64300087</v>
          </cell>
          <cell r="F12">
            <v>58985468</v>
          </cell>
          <cell r="G12">
            <v>53929309</v>
          </cell>
          <cell r="H12">
            <v>76155811</v>
          </cell>
          <cell r="I12">
            <v>50707066</v>
          </cell>
          <cell r="J12">
            <v>57191474</v>
          </cell>
          <cell r="K12">
            <v>75575866</v>
          </cell>
          <cell r="L12">
            <v>59658198</v>
          </cell>
          <cell r="O12">
            <v>625984817</v>
          </cell>
        </row>
        <row r="13">
          <cell r="C13">
            <v>13078294</v>
          </cell>
          <cell r="D13">
            <v>11246516</v>
          </cell>
          <cell r="E13">
            <v>11372695</v>
          </cell>
          <cell r="F13">
            <v>15116587</v>
          </cell>
          <cell r="G13">
            <v>11610961</v>
          </cell>
          <cell r="H13">
            <v>14393977</v>
          </cell>
          <cell r="I13">
            <v>11465373</v>
          </cell>
          <cell r="J13">
            <v>13149914</v>
          </cell>
          <cell r="K13">
            <v>16571417</v>
          </cell>
          <cell r="L13">
            <v>13246660</v>
          </cell>
          <cell r="O13">
            <v>131252394</v>
          </cell>
        </row>
        <row r="14">
          <cell r="C14">
            <v>24213712</v>
          </cell>
          <cell r="D14">
            <v>19994709</v>
          </cell>
          <cell r="E14">
            <v>22167856</v>
          </cell>
          <cell r="F14">
            <v>20373388</v>
          </cell>
          <cell r="G14">
            <v>19765960</v>
          </cell>
          <cell r="H14">
            <v>23241551</v>
          </cell>
          <cell r="I14">
            <v>19341912</v>
          </cell>
          <cell r="J14">
            <v>20501560</v>
          </cell>
          <cell r="K14">
            <v>26458753</v>
          </cell>
          <cell r="L14">
            <v>21777901</v>
          </cell>
          <cell r="O14">
            <v>217837302</v>
          </cell>
        </row>
        <row r="15">
          <cell r="C15">
            <v>146266450</v>
          </cell>
          <cell r="D15">
            <v>119061410</v>
          </cell>
          <cell r="E15">
            <v>120694198</v>
          </cell>
          <cell r="F15">
            <v>147614354</v>
          </cell>
          <cell r="G15">
            <v>122739708</v>
          </cell>
          <cell r="H15">
            <v>144986084</v>
          </cell>
          <cell r="I15">
            <v>123482626</v>
          </cell>
          <cell r="J15">
            <v>128326992</v>
          </cell>
          <cell r="K15">
            <v>159829034</v>
          </cell>
          <cell r="L15">
            <v>135285568</v>
          </cell>
          <cell r="O15">
            <v>1348286424</v>
          </cell>
        </row>
        <row r="16">
          <cell r="D16">
            <v>-176338591</v>
          </cell>
          <cell r="E16">
            <v>-3342647</v>
          </cell>
          <cell r="F16">
            <v>-60206822</v>
          </cell>
          <cell r="G16">
            <v>-179546081</v>
          </cell>
          <cell r="H16">
            <v>-1203411</v>
          </cell>
          <cell r="I16">
            <v>-179083561</v>
          </cell>
          <cell r="J16">
            <v>-76268398</v>
          </cell>
          <cell r="K16">
            <v>-19777005</v>
          </cell>
          <cell r="L16">
            <v>-130535647</v>
          </cell>
          <cell r="O16">
            <v>-826302163</v>
          </cell>
        </row>
        <row r="17">
          <cell r="C17">
            <v>3705872</v>
          </cell>
          <cell r="D17">
            <v>10989792</v>
          </cell>
          <cell r="E17">
            <v>3865603</v>
          </cell>
          <cell r="F17">
            <v>4668828</v>
          </cell>
          <cell r="G17">
            <v>3130515</v>
          </cell>
          <cell r="H17">
            <v>3928462</v>
          </cell>
          <cell r="I17">
            <v>2825386</v>
          </cell>
          <cell r="J17">
            <v>4174903</v>
          </cell>
          <cell r="K17">
            <v>5403328</v>
          </cell>
          <cell r="L17">
            <v>4039265</v>
          </cell>
          <cell r="O17">
            <v>46731954</v>
          </cell>
        </row>
        <row r="18">
          <cell r="C18">
            <v>15588819</v>
          </cell>
          <cell r="D18">
            <v>13507647</v>
          </cell>
          <cell r="E18">
            <v>15902426</v>
          </cell>
          <cell r="F18">
            <v>15562392</v>
          </cell>
          <cell r="G18">
            <v>12021737</v>
          </cell>
          <cell r="H18">
            <v>17792701</v>
          </cell>
          <cell r="I18">
            <v>11275217</v>
          </cell>
          <cell r="J18">
            <v>13870776</v>
          </cell>
          <cell r="K18">
            <v>17889239</v>
          </cell>
          <cell r="L18">
            <v>14945005</v>
          </cell>
          <cell r="O18">
            <v>148355959</v>
          </cell>
        </row>
        <row r="19">
          <cell r="C19">
            <v>14971881</v>
          </cell>
          <cell r="D19">
            <v>9574358</v>
          </cell>
          <cell r="E19">
            <v>14533945</v>
          </cell>
          <cell r="F19">
            <v>10589295</v>
          </cell>
          <cell r="G19">
            <v>11804889</v>
          </cell>
          <cell r="H19">
            <v>13261710</v>
          </cell>
          <cell r="I19">
            <v>10277755</v>
          </cell>
          <cell r="J19">
            <v>40200173</v>
          </cell>
          <cell r="K19">
            <v>16403373</v>
          </cell>
          <cell r="L19">
            <v>11950222</v>
          </cell>
          <cell r="O19">
            <v>153567601</v>
          </cell>
        </row>
        <row r="20">
          <cell r="C20">
            <v>0</v>
          </cell>
          <cell r="D20">
            <v>0</v>
          </cell>
          <cell r="E20">
            <v>0</v>
          </cell>
          <cell r="F20">
            <v>0</v>
          </cell>
          <cell r="G20">
            <v>0</v>
          </cell>
          <cell r="H20">
            <v>0</v>
          </cell>
          <cell r="I20">
            <v>0</v>
          </cell>
          <cell r="J20">
            <v>0</v>
          </cell>
          <cell r="K20">
            <v>0</v>
          </cell>
          <cell r="L20">
            <v>0</v>
          </cell>
          <cell r="O20">
            <v>0</v>
          </cell>
        </row>
        <row r="21">
          <cell r="C21">
            <v>0</v>
          </cell>
          <cell r="D21">
            <v>0</v>
          </cell>
          <cell r="E21">
            <v>0</v>
          </cell>
          <cell r="F21">
            <v>0</v>
          </cell>
          <cell r="G21">
            <v>0</v>
          </cell>
          <cell r="H21">
            <v>0</v>
          </cell>
          <cell r="I21">
            <v>0</v>
          </cell>
          <cell r="J21">
            <v>0</v>
          </cell>
          <cell r="K21">
            <v>0</v>
          </cell>
          <cell r="L21">
            <v>0</v>
          </cell>
          <cell r="O21">
            <v>0</v>
          </cell>
        </row>
        <row r="22">
          <cell r="C22">
            <v>0</v>
          </cell>
          <cell r="D22">
            <v>0</v>
          </cell>
          <cell r="E22">
            <v>0</v>
          </cell>
          <cell r="F22">
            <v>0</v>
          </cell>
          <cell r="G22">
            <v>0</v>
          </cell>
          <cell r="H22">
            <v>0</v>
          </cell>
          <cell r="I22">
            <v>0</v>
          </cell>
          <cell r="J22">
            <v>0</v>
          </cell>
          <cell r="K22">
            <v>0</v>
          </cell>
          <cell r="L22">
            <v>0</v>
          </cell>
          <cell r="O22">
            <v>0</v>
          </cell>
        </row>
        <row r="23">
          <cell r="C23">
            <v>1824896</v>
          </cell>
          <cell r="D23">
            <v>2006403</v>
          </cell>
          <cell r="E23">
            <v>1878323</v>
          </cell>
          <cell r="F23">
            <v>2299916</v>
          </cell>
          <cell r="G23">
            <v>2234957</v>
          </cell>
          <cell r="H23">
            <v>2147229</v>
          </cell>
          <cell r="I23">
            <v>1509031</v>
          </cell>
          <cell r="J23">
            <v>1800774</v>
          </cell>
          <cell r="K23">
            <v>2459131</v>
          </cell>
          <cell r="L23">
            <v>1967287</v>
          </cell>
          <cell r="O23">
            <v>20127947</v>
          </cell>
        </row>
        <row r="24">
          <cell r="C24">
            <v>3285846</v>
          </cell>
          <cell r="D24">
            <v>2656516</v>
          </cell>
          <cell r="E24">
            <v>2108893</v>
          </cell>
          <cell r="F24">
            <v>3731155</v>
          </cell>
          <cell r="G24">
            <v>2935748</v>
          </cell>
          <cell r="H24">
            <v>4117126</v>
          </cell>
          <cell r="I24">
            <v>2587895</v>
          </cell>
          <cell r="J24">
            <v>2432499</v>
          </cell>
          <cell r="K24">
            <v>2925511</v>
          </cell>
          <cell r="L24">
            <v>2640193</v>
          </cell>
          <cell r="O24">
            <v>29421382</v>
          </cell>
        </row>
        <row r="25">
          <cell r="C25">
            <v>659827804</v>
          </cell>
          <cell r="D25">
            <v>387276956</v>
          </cell>
          <cell r="E25">
            <v>580273791</v>
          </cell>
          <cell r="F25">
            <v>574490414</v>
          </cell>
          <cell r="G25">
            <v>365883551</v>
          </cell>
          <cell r="H25">
            <v>644245893</v>
          </cell>
          <cell r="I25">
            <v>362290660</v>
          </cell>
          <cell r="J25">
            <v>525191939</v>
          </cell>
          <cell r="K25">
            <v>686576553</v>
          </cell>
          <cell r="L25">
            <v>462098814</v>
          </cell>
          <cell r="O25">
            <v>5248156375</v>
          </cell>
        </row>
        <row r="26">
          <cell r="C26">
            <v>96734620</v>
          </cell>
          <cell r="D26">
            <v>77491371</v>
          </cell>
          <cell r="E26">
            <v>101061364</v>
          </cell>
          <cell r="F26">
            <v>82509173</v>
          </cell>
          <cell r="G26">
            <v>82209910</v>
          </cell>
          <cell r="H26">
            <v>104002710</v>
          </cell>
          <cell r="I26">
            <v>78516176</v>
          </cell>
          <cell r="J26">
            <v>85111984</v>
          </cell>
          <cell r="K26">
            <v>119800539</v>
          </cell>
          <cell r="L26">
            <v>95754609</v>
          </cell>
          <cell r="O26">
            <v>923192456</v>
          </cell>
        </row>
        <row r="27">
          <cell r="C27">
            <v>7544353</v>
          </cell>
          <cell r="D27">
            <v>6322914</v>
          </cell>
          <cell r="E27">
            <v>8232745</v>
          </cell>
          <cell r="F27">
            <v>6329845</v>
          </cell>
          <cell r="G27">
            <v>6765171</v>
          </cell>
          <cell r="H27">
            <v>8272324</v>
          </cell>
          <cell r="I27">
            <v>5981501</v>
          </cell>
          <cell r="J27">
            <v>7092266</v>
          </cell>
          <cell r="K27">
            <v>8589285</v>
          </cell>
          <cell r="L27">
            <v>7097433</v>
          </cell>
          <cell r="O27">
            <v>72227837</v>
          </cell>
        </row>
        <row r="28">
          <cell r="C28">
            <v>19166852</v>
          </cell>
          <cell r="D28">
            <v>15618065</v>
          </cell>
          <cell r="E28">
            <v>19547251</v>
          </cell>
          <cell r="F28">
            <v>11759682</v>
          </cell>
          <cell r="G28">
            <v>21305684</v>
          </cell>
          <cell r="H28">
            <v>20737537</v>
          </cell>
          <cell r="I28">
            <v>16243854</v>
          </cell>
          <cell r="J28">
            <v>16577293</v>
          </cell>
          <cell r="K28">
            <v>22317696</v>
          </cell>
          <cell r="L28">
            <v>19799667</v>
          </cell>
          <cell r="O28">
            <v>183073581</v>
          </cell>
        </row>
        <row r="29">
          <cell r="C29">
            <v>0</v>
          </cell>
          <cell r="D29">
            <v>0</v>
          </cell>
          <cell r="E29">
            <v>0</v>
          </cell>
          <cell r="F29">
            <v>0</v>
          </cell>
          <cell r="G29">
            <v>0</v>
          </cell>
          <cell r="H29">
            <v>0</v>
          </cell>
          <cell r="I29">
            <v>0</v>
          </cell>
          <cell r="J29">
            <v>0</v>
          </cell>
          <cell r="K29">
            <v>0</v>
          </cell>
          <cell r="L29">
            <v>0</v>
          </cell>
          <cell r="O29">
            <v>0</v>
          </cell>
        </row>
        <row r="30">
          <cell r="C30">
            <v>4647567</v>
          </cell>
          <cell r="D30">
            <v>3966502</v>
          </cell>
          <cell r="E30">
            <v>5299468</v>
          </cell>
          <cell r="F30">
            <v>4685937</v>
          </cell>
          <cell r="G30">
            <v>4576070</v>
          </cell>
          <cell r="H30">
            <v>5337438</v>
          </cell>
          <cell r="I30">
            <v>4350014</v>
          </cell>
          <cell r="J30">
            <v>4476289</v>
          </cell>
          <cell r="K30">
            <v>5293750</v>
          </cell>
          <cell r="L30">
            <v>4656822</v>
          </cell>
          <cell r="O30">
            <v>47289857</v>
          </cell>
        </row>
        <row r="31">
          <cell r="C31">
            <v>0</v>
          </cell>
          <cell r="D31">
            <v>0</v>
          </cell>
          <cell r="E31">
            <v>0</v>
          </cell>
          <cell r="F31">
            <v>0</v>
          </cell>
          <cell r="G31">
            <v>0</v>
          </cell>
          <cell r="H31">
            <v>0</v>
          </cell>
          <cell r="I31">
            <v>0</v>
          </cell>
          <cell r="J31">
            <v>0</v>
          </cell>
          <cell r="K31">
            <v>0</v>
          </cell>
          <cell r="L31">
            <v>0</v>
          </cell>
          <cell r="O31">
            <v>0</v>
          </cell>
        </row>
        <row r="32">
          <cell r="C32">
            <v>37651</v>
          </cell>
          <cell r="D32">
            <v>8401</v>
          </cell>
          <cell r="E32">
            <v>9897</v>
          </cell>
          <cell r="F32">
            <v>15117</v>
          </cell>
          <cell r="G32">
            <v>110316</v>
          </cell>
          <cell r="H32">
            <v>30884</v>
          </cell>
          <cell r="I32">
            <v>38260</v>
          </cell>
          <cell r="J32">
            <v>22685</v>
          </cell>
          <cell r="K32">
            <v>42099</v>
          </cell>
          <cell r="L32">
            <v>25584</v>
          </cell>
          <cell r="O32">
            <v>340894</v>
          </cell>
        </row>
        <row r="33">
          <cell r="C33">
            <v>1984491</v>
          </cell>
          <cell r="D33">
            <v>1575369</v>
          </cell>
          <cell r="E33">
            <v>2216625</v>
          </cell>
          <cell r="F33">
            <v>2058581</v>
          </cell>
          <cell r="G33">
            <v>1759422</v>
          </cell>
          <cell r="H33">
            <v>2445511</v>
          </cell>
          <cell r="I33">
            <v>1825677</v>
          </cell>
          <cell r="J33">
            <v>1924546</v>
          </cell>
          <cell r="K33">
            <v>2633073</v>
          </cell>
          <cell r="L33">
            <v>2275880</v>
          </cell>
          <cell r="O33">
            <v>20699175</v>
          </cell>
        </row>
        <row r="34">
          <cell r="C34">
            <v>503225</v>
          </cell>
          <cell r="D34">
            <v>432503</v>
          </cell>
          <cell r="E34">
            <v>548380</v>
          </cell>
          <cell r="F34">
            <v>538185</v>
          </cell>
          <cell r="G34">
            <v>374175</v>
          </cell>
          <cell r="H34">
            <v>738069</v>
          </cell>
          <cell r="I34">
            <v>487987</v>
          </cell>
          <cell r="J34">
            <v>528628</v>
          </cell>
          <cell r="K34">
            <v>485735</v>
          </cell>
          <cell r="L34">
            <v>367335</v>
          </cell>
          <cell r="O34">
            <v>5004222</v>
          </cell>
        </row>
        <row r="35">
          <cell r="C35">
            <v>12410275</v>
          </cell>
          <cell r="D35">
            <v>10450423</v>
          </cell>
          <cell r="E35">
            <v>12751397</v>
          </cell>
          <cell r="F35">
            <v>10149796</v>
          </cell>
          <cell r="G35">
            <v>9136725</v>
          </cell>
          <cell r="H35">
            <v>13012790</v>
          </cell>
          <cell r="I35">
            <v>8863441</v>
          </cell>
          <cell r="J35">
            <v>10815344</v>
          </cell>
          <cell r="K35">
            <v>11980299</v>
          </cell>
          <cell r="L35">
            <v>11012250</v>
          </cell>
          <cell r="O35">
            <v>110582740</v>
          </cell>
        </row>
        <row r="36">
          <cell r="C36">
            <v>65704822</v>
          </cell>
          <cell r="D36">
            <v>60712330</v>
          </cell>
          <cell r="E36">
            <v>75276883</v>
          </cell>
          <cell r="F36">
            <v>59294739</v>
          </cell>
          <cell r="G36">
            <v>58207638</v>
          </cell>
          <cell r="H36">
            <v>77081861</v>
          </cell>
          <cell r="I36">
            <v>58717085</v>
          </cell>
          <cell r="J36">
            <v>65758813</v>
          </cell>
          <cell r="K36">
            <v>80332707</v>
          </cell>
          <cell r="L36">
            <v>69500177</v>
          </cell>
          <cell r="O36">
            <v>670587055</v>
          </cell>
        </row>
        <row r="37">
          <cell r="C37">
            <v>5888971</v>
          </cell>
          <cell r="D37">
            <v>6101018</v>
          </cell>
          <cell r="E37">
            <v>6117878</v>
          </cell>
          <cell r="F37">
            <v>5658567</v>
          </cell>
          <cell r="G37">
            <v>5978490</v>
          </cell>
          <cell r="H37">
            <v>5825236</v>
          </cell>
          <cell r="I37">
            <v>6172816</v>
          </cell>
          <cell r="J37">
            <v>6103598</v>
          </cell>
          <cell r="K37">
            <v>6661684</v>
          </cell>
          <cell r="L37">
            <v>6003928</v>
          </cell>
          <cell r="O37">
            <v>60512186</v>
          </cell>
        </row>
        <row r="38">
          <cell r="C38">
            <v>214622827</v>
          </cell>
          <cell r="D38">
            <v>182678896</v>
          </cell>
          <cell r="E38">
            <v>231061888</v>
          </cell>
          <cell r="F38">
            <v>182999622</v>
          </cell>
          <cell r="G38">
            <v>190423601</v>
          </cell>
          <cell r="H38">
            <v>237484360</v>
          </cell>
          <cell r="I38">
            <v>181196811</v>
          </cell>
          <cell r="J38">
            <v>198411446</v>
          </cell>
          <cell r="K38">
            <v>258136867</v>
          </cell>
          <cell r="L38">
            <v>216493685</v>
          </cell>
          <cell r="O38">
            <v>2093510003</v>
          </cell>
        </row>
        <row r="39">
          <cell r="C39">
            <v>68196095</v>
          </cell>
          <cell r="D39">
            <v>63188621</v>
          </cell>
          <cell r="E39">
            <v>69047286</v>
          </cell>
          <cell r="F39">
            <v>57667504</v>
          </cell>
          <cell r="G39">
            <v>63057637</v>
          </cell>
          <cell r="H39">
            <v>73472252</v>
          </cell>
          <cell r="I39">
            <v>63754592</v>
          </cell>
          <cell r="J39">
            <v>62358477</v>
          </cell>
          <cell r="K39">
            <v>78658197</v>
          </cell>
          <cell r="L39">
            <v>69121062</v>
          </cell>
          <cell r="O39">
            <v>668521723</v>
          </cell>
        </row>
        <row r="40">
          <cell r="C40">
            <v>544177</v>
          </cell>
          <cell r="D40">
            <v>567034</v>
          </cell>
          <cell r="E40">
            <v>639597</v>
          </cell>
          <cell r="F40">
            <v>640797</v>
          </cell>
          <cell r="G40">
            <v>706760</v>
          </cell>
          <cell r="H40">
            <v>602863</v>
          </cell>
          <cell r="I40">
            <v>581685</v>
          </cell>
          <cell r="J40">
            <v>917874</v>
          </cell>
          <cell r="K40">
            <v>583300</v>
          </cell>
          <cell r="L40">
            <v>581321</v>
          </cell>
          <cell r="O40">
            <v>6365408</v>
          </cell>
        </row>
        <row r="41">
          <cell r="C41">
            <v>27377838</v>
          </cell>
          <cell r="D41">
            <v>27488673</v>
          </cell>
          <cell r="E41">
            <v>27768436</v>
          </cell>
          <cell r="F41">
            <v>27305665</v>
          </cell>
          <cell r="G41">
            <v>27813546</v>
          </cell>
          <cell r="H41">
            <v>28317891</v>
          </cell>
          <cell r="I41">
            <v>27862515</v>
          </cell>
          <cell r="J41">
            <v>27630798</v>
          </cell>
          <cell r="K41">
            <v>25749814</v>
          </cell>
          <cell r="L41">
            <v>27922312</v>
          </cell>
          <cell r="O41">
            <v>275237488</v>
          </cell>
        </row>
        <row r="42">
          <cell r="C42">
            <v>22066940</v>
          </cell>
          <cell r="D42">
            <v>21961379</v>
          </cell>
          <cell r="E42">
            <v>22328178</v>
          </cell>
          <cell r="F42">
            <v>22769535</v>
          </cell>
          <cell r="G42">
            <v>22647333</v>
          </cell>
          <cell r="H42">
            <v>22795860</v>
          </cell>
          <cell r="I42">
            <v>26146792</v>
          </cell>
          <cell r="J42">
            <v>23771962</v>
          </cell>
          <cell r="K42">
            <v>24194670</v>
          </cell>
          <cell r="L42">
            <v>24242182</v>
          </cell>
          <cell r="O42">
            <v>232924831</v>
          </cell>
        </row>
        <row r="43">
          <cell r="C43">
            <v>183696</v>
          </cell>
          <cell r="D43">
            <v>232960</v>
          </cell>
          <cell r="E43">
            <v>228451</v>
          </cell>
          <cell r="F43">
            <v>231442</v>
          </cell>
          <cell r="G43">
            <v>224029</v>
          </cell>
          <cell r="H43">
            <v>228358</v>
          </cell>
          <cell r="I43">
            <v>213089</v>
          </cell>
          <cell r="J43">
            <v>239042</v>
          </cell>
          <cell r="K43">
            <v>203517</v>
          </cell>
          <cell r="L43">
            <v>233743</v>
          </cell>
          <cell r="O43">
            <v>2218327</v>
          </cell>
        </row>
        <row r="44">
          <cell r="C44">
            <v>118368746</v>
          </cell>
          <cell r="D44">
            <v>113438667</v>
          </cell>
          <cell r="E44">
            <v>120011948</v>
          </cell>
          <cell r="F44">
            <v>108614943</v>
          </cell>
          <cell r="G44">
            <v>114449305</v>
          </cell>
          <cell r="H44">
            <v>125417224</v>
          </cell>
          <cell r="I44">
            <v>118558673</v>
          </cell>
          <cell r="J44">
            <v>114918153</v>
          </cell>
          <cell r="K44">
            <v>129389498</v>
          </cell>
          <cell r="L44">
            <v>122100620</v>
          </cell>
          <cell r="O44">
            <v>1185267777</v>
          </cell>
        </row>
        <row r="45">
          <cell r="C45">
            <v>0</v>
          </cell>
          <cell r="D45">
            <v>0</v>
          </cell>
          <cell r="E45">
            <v>0</v>
          </cell>
          <cell r="F45">
            <v>0</v>
          </cell>
          <cell r="G45">
            <v>0</v>
          </cell>
          <cell r="H45">
            <v>0</v>
          </cell>
          <cell r="I45">
            <v>0</v>
          </cell>
          <cell r="J45">
            <v>0</v>
          </cell>
          <cell r="K45">
            <v>0</v>
          </cell>
          <cell r="L45">
            <v>0</v>
          </cell>
          <cell r="O45">
            <v>0</v>
          </cell>
        </row>
        <row r="46">
          <cell r="C46">
            <v>0</v>
          </cell>
          <cell r="D46">
            <v>24383</v>
          </cell>
          <cell r="E46">
            <v>23207</v>
          </cell>
          <cell r="F46">
            <v>24065</v>
          </cell>
          <cell r="G46">
            <v>0</v>
          </cell>
          <cell r="H46">
            <v>54453</v>
          </cell>
          <cell r="I46">
            <v>29837</v>
          </cell>
          <cell r="J46">
            <v>33986</v>
          </cell>
          <cell r="K46">
            <v>33971</v>
          </cell>
          <cell r="L46">
            <v>34557</v>
          </cell>
          <cell r="O46">
            <v>258459</v>
          </cell>
        </row>
        <row r="47">
          <cell r="C47">
            <v>13869737</v>
          </cell>
          <cell r="D47">
            <v>13971537</v>
          </cell>
          <cell r="E47">
            <v>19940361</v>
          </cell>
          <cell r="F47">
            <v>10690279</v>
          </cell>
          <cell r="G47">
            <v>13837399</v>
          </cell>
          <cell r="H47">
            <v>17604611</v>
          </cell>
          <cell r="I47">
            <v>13991719</v>
          </cell>
          <cell r="J47">
            <v>38739343</v>
          </cell>
          <cell r="K47">
            <v>13921869</v>
          </cell>
          <cell r="L47">
            <v>14052113</v>
          </cell>
          <cell r="O47">
            <v>170618968</v>
          </cell>
        </row>
        <row r="48">
          <cell r="C48">
            <v>13869737</v>
          </cell>
          <cell r="D48">
            <v>13995920</v>
          </cell>
          <cell r="E48">
            <v>19963568</v>
          </cell>
          <cell r="F48">
            <v>10714344</v>
          </cell>
          <cell r="G48">
            <v>13837399</v>
          </cell>
          <cell r="H48">
            <v>17659064</v>
          </cell>
          <cell r="I48">
            <v>14021556</v>
          </cell>
          <cell r="J48">
            <v>38773329</v>
          </cell>
          <cell r="K48">
            <v>13955840</v>
          </cell>
          <cell r="L48">
            <v>14086670</v>
          </cell>
          <cell r="O48">
            <v>170877427</v>
          </cell>
        </row>
        <row r="49">
          <cell r="C49">
            <v>0</v>
          </cell>
          <cell r="D49">
            <v>0</v>
          </cell>
          <cell r="E49">
            <v>0</v>
          </cell>
          <cell r="F49">
            <v>0</v>
          </cell>
          <cell r="G49">
            <v>0</v>
          </cell>
          <cell r="H49">
            <v>4074942</v>
          </cell>
          <cell r="I49">
            <v>0</v>
          </cell>
          <cell r="J49">
            <v>0</v>
          </cell>
          <cell r="K49">
            <v>0</v>
          </cell>
          <cell r="L49">
            <v>0</v>
          </cell>
          <cell r="O49">
            <v>4074942</v>
          </cell>
        </row>
        <row r="50">
          <cell r="C50">
            <v>0</v>
          </cell>
          <cell r="D50">
            <v>0</v>
          </cell>
          <cell r="E50">
            <v>0</v>
          </cell>
          <cell r="F50">
            <v>0</v>
          </cell>
          <cell r="G50">
            <v>0</v>
          </cell>
          <cell r="H50">
            <v>0</v>
          </cell>
          <cell r="I50">
            <v>0</v>
          </cell>
          <cell r="J50">
            <v>0</v>
          </cell>
          <cell r="K50">
            <v>0</v>
          </cell>
          <cell r="L50">
            <v>0</v>
          </cell>
          <cell r="O50">
            <v>0</v>
          </cell>
        </row>
        <row r="51">
          <cell r="C51">
            <v>0</v>
          </cell>
          <cell r="D51">
            <v>0</v>
          </cell>
          <cell r="E51">
            <v>0</v>
          </cell>
          <cell r="F51">
            <v>0</v>
          </cell>
          <cell r="G51">
            <v>0</v>
          </cell>
          <cell r="H51">
            <v>0</v>
          </cell>
          <cell r="I51">
            <v>0</v>
          </cell>
          <cell r="J51">
            <v>0</v>
          </cell>
          <cell r="K51">
            <v>0</v>
          </cell>
          <cell r="L51">
            <v>0</v>
          </cell>
          <cell r="O51">
            <v>0</v>
          </cell>
        </row>
        <row r="52">
          <cell r="C52">
            <v>0</v>
          </cell>
          <cell r="D52">
            <v>0</v>
          </cell>
          <cell r="E52">
            <v>0</v>
          </cell>
          <cell r="F52">
            <v>0</v>
          </cell>
          <cell r="G52">
            <v>0</v>
          </cell>
          <cell r="H52">
            <v>0</v>
          </cell>
          <cell r="I52">
            <v>0</v>
          </cell>
          <cell r="J52">
            <v>0</v>
          </cell>
          <cell r="K52">
            <v>0</v>
          </cell>
          <cell r="L52">
            <v>0</v>
          </cell>
          <cell r="O52">
            <v>0</v>
          </cell>
        </row>
        <row r="53">
          <cell r="C53">
            <v>123071626</v>
          </cell>
          <cell r="D53">
            <v>121280536</v>
          </cell>
          <cell r="E53">
            <v>124734228</v>
          </cell>
          <cell r="F53">
            <v>119331318</v>
          </cell>
          <cell r="G53">
            <v>119211709</v>
          </cell>
          <cell r="H53">
            <v>212449343</v>
          </cell>
          <cell r="I53">
            <v>115159368</v>
          </cell>
          <cell r="J53">
            <v>115159368</v>
          </cell>
          <cell r="K53">
            <v>119211709</v>
          </cell>
          <cell r="L53">
            <v>119211709</v>
          </cell>
          <cell r="O53">
            <v>1288820914</v>
          </cell>
        </row>
        <row r="54">
          <cell r="C54">
            <v>8292644</v>
          </cell>
          <cell r="D54">
            <v>10773806</v>
          </cell>
          <cell r="E54">
            <v>9879842</v>
          </cell>
          <cell r="F54">
            <v>9566149</v>
          </cell>
          <cell r="G54">
            <v>9836004</v>
          </cell>
          <cell r="H54">
            <v>9812101</v>
          </cell>
          <cell r="I54">
            <v>9666274</v>
          </cell>
          <cell r="J54">
            <v>8651289</v>
          </cell>
          <cell r="K54">
            <v>9895863</v>
          </cell>
          <cell r="L54">
            <v>10589109</v>
          </cell>
          <cell r="O54">
            <v>96963081</v>
          </cell>
        </row>
        <row r="55">
          <cell r="C55">
            <v>0</v>
          </cell>
          <cell r="D55">
            <v>0</v>
          </cell>
          <cell r="E55">
            <v>0</v>
          </cell>
          <cell r="F55">
            <v>0</v>
          </cell>
          <cell r="G55">
            <v>0</v>
          </cell>
          <cell r="H55">
            <v>0</v>
          </cell>
          <cell r="I55">
            <v>0</v>
          </cell>
          <cell r="J55">
            <v>0</v>
          </cell>
          <cell r="K55">
            <v>0</v>
          </cell>
          <cell r="L55">
            <v>0</v>
          </cell>
          <cell r="O55">
            <v>0</v>
          </cell>
        </row>
        <row r="56">
          <cell r="C56">
            <v>0</v>
          </cell>
          <cell r="D56">
            <v>0</v>
          </cell>
          <cell r="E56">
            <v>550288</v>
          </cell>
          <cell r="F56">
            <v>0</v>
          </cell>
          <cell r="G56">
            <v>0</v>
          </cell>
          <cell r="H56">
            <v>528550</v>
          </cell>
          <cell r="I56">
            <v>0</v>
          </cell>
          <cell r="J56">
            <v>0</v>
          </cell>
          <cell r="K56">
            <v>604850</v>
          </cell>
          <cell r="L56">
            <v>0</v>
          </cell>
          <cell r="O56">
            <v>1683688</v>
          </cell>
        </row>
        <row r="57">
          <cell r="C57">
            <v>0</v>
          </cell>
          <cell r="D57">
            <v>0</v>
          </cell>
          <cell r="E57">
            <v>54934549</v>
          </cell>
          <cell r="F57">
            <v>0</v>
          </cell>
          <cell r="G57">
            <v>0</v>
          </cell>
          <cell r="H57">
            <v>54934549</v>
          </cell>
          <cell r="I57">
            <v>0</v>
          </cell>
          <cell r="J57">
            <v>0</v>
          </cell>
          <cell r="K57">
            <v>54934549</v>
          </cell>
          <cell r="L57">
            <v>0</v>
          </cell>
          <cell r="O57">
            <v>164803647</v>
          </cell>
        </row>
        <row r="58">
          <cell r="C58">
            <v>0</v>
          </cell>
          <cell r="D58">
            <v>0</v>
          </cell>
          <cell r="E58">
            <v>102553244</v>
          </cell>
          <cell r="F58">
            <v>6808899</v>
          </cell>
          <cell r="G58">
            <v>0</v>
          </cell>
          <cell r="H58">
            <v>36231</v>
          </cell>
          <cell r="I58">
            <v>0</v>
          </cell>
          <cell r="J58">
            <v>0</v>
          </cell>
          <cell r="K58">
            <v>1400000</v>
          </cell>
          <cell r="L58">
            <v>0</v>
          </cell>
          <cell r="O58">
            <v>110798374</v>
          </cell>
        </row>
        <row r="59">
          <cell r="C59">
            <v>-18354081</v>
          </cell>
          <cell r="D59">
            <v>14384186</v>
          </cell>
          <cell r="E59">
            <v>8283962</v>
          </cell>
          <cell r="F59">
            <v>1948120</v>
          </cell>
          <cell r="G59">
            <v>6026311</v>
          </cell>
          <cell r="H59">
            <v>6120114</v>
          </cell>
          <cell r="I59">
            <v>6366854</v>
          </cell>
          <cell r="J59">
            <v>6281787</v>
          </cell>
          <cell r="K59">
            <v>1826247</v>
          </cell>
          <cell r="L59">
            <v>12120017</v>
          </cell>
          <cell r="O59">
            <v>45003517</v>
          </cell>
        </row>
        <row r="60">
          <cell r="C60">
            <v>113010189</v>
          </cell>
          <cell r="D60">
            <v>146438528</v>
          </cell>
          <cell r="E60">
            <v>300936113</v>
          </cell>
          <cell r="F60">
            <v>137654486</v>
          </cell>
          <cell r="G60">
            <v>135074024</v>
          </cell>
          <cell r="H60">
            <v>287955830</v>
          </cell>
          <cell r="I60">
            <v>131192496</v>
          </cell>
          <cell r="J60">
            <v>130092444</v>
          </cell>
          <cell r="K60">
            <v>187873218</v>
          </cell>
          <cell r="L60">
            <v>141920835</v>
          </cell>
          <cell r="O60">
            <v>1712148163</v>
          </cell>
        </row>
        <row r="61">
          <cell r="C61">
            <v>5</v>
          </cell>
          <cell r="D61">
            <v>4</v>
          </cell>
          <cell r="E61">
            <v>5</v>
          </cell>
          <cell r="F61">
            <v>4</v>
          </cell>
          <cell r="G61">
            <v>4</v>
          </cell>
          <cell r="H61">
            <v>5</v>
          </cell>
          <cell r="I61">
            <v>4</v>
          </cell>
          <cell r="J61">
            <v>4</v>
          </cell>
          <cell r="K61">
            <v>5</v>
          </cell>
          <cell r="L61">
            <v>4</v>
          </cell>
          <cell r="M61">
            <v>4</v>
          </cell>
          <cell r="N61">
            <v>5</v>
          </cell>
        </row>
        <row r="62">
          <cell r="C62">
            <v>1119699303</v>
          </cell>
          <cell r="D62">
            <v>843828967</v>
          </cell>
          <cell r="E62">
            <v>1252247308</v>
          </cell>
          <cell r="F62">
            <v>1014473809</v>
          </cell>
          <cell r="G62">
            <v>819667880</v>
          </cell>
          <cell r="H62">
            <v>1312762371</v>
          </cell>
          <cell r="I62">
            <v>807260196</v>
          </cell>
          <cell r="J62">
            <v>1007387311</v>
          </cell>
          <cell r="K62">
            <v>1275931976</v>
          </cell>
          <cell r="L62">
            <v>956700624</v>
          </cell>
          <cell r="O62">
            <v>10409959745</v>
          </cell>
        </row>
      </sheetData>
      <sheetData sheetId="4">
        <row r="4">
          <cell r="B4" t="str">
            <v>HB 24-1430 FY 2024-25 Long Bill</v>
          </cell>
          <cell r="C4">
            <v>11926618728</v>
          </cell>
        </row>
        <row r="5">
          <cell r="B5" t="str">
            <v>HB 24-1038 High Acuity Crisis for Children and Youth</v>
          </cell>
          <cell r="C5">
            <v>1350000</v>
          </cell>
        </row>
        <row r="6">
          <cell r="B6" t="str">
            <v>SB 24-110 Medicaid Prior Authorization Prohibition</v>
          </cell>
          <cell r="C6">
            <v>3387323</v>
          </cell>
        </row>
        <row r="7">
          <cell r="B7" t="str">
            <v>SB 25-093 Supplemental Bill</v>
          </cell>
          <cell r="C7">
            <v>155379767</v>
          </cell>
        </row>
        <row r="8">
          <cell r="B8" t="str">
            <v>SB 25-206 Long Bill Add-On</v>
          </cell>
          <cell r="C8">
            <v>371869517</v>
          </cell>
        </row>
        <row r="9">
          <cell r="B9" t="str">
            <v>FY 2024-25 Appropriation YTD</v>
          </cell>
          <cell r="C9">
            <v>12458605335</v>
          </cell>
        </row>
        <row r="10">
          <cell r="B10" t="str">
            <v>FY 2024-25 YTD Expenditures</v>
          </cell>
          <cell r="C10">
            <v>10409959745</v>
          </cell>
        </row>
        <row r="11">
          <cell r="B11" t="str">
            <v xml:space="preserve">Remaining FY 2024-25 Appropriation </v>
          </cell>
          <cell r="C11">
            <v>2048645590</v>
          </cell>
        </row>
      </sheetData>
      <sheetData sheetId="5">
        <row r="133">
          <cell r="B133">
            <v>43647</v>
          </cell>
          <cell r="C133">
            <v>48316</v>
          </cell>
          <cell r="D133">
            <v>13013</v>
          </cell>
          <cell r="E133">
            <v>67860</v>
          </cell>
          <cell r="F133">
            <v>9613</v>
          </cell>
          <cell r="G133">
            <v>168544</v>
          </cell>
          <cell r="H133">
            <v>58061</v>
          </cell>
          <cell r="I133">
            <v>316042</v>
          </cell>
          <cell r="J133">
            <v>127</v>
          </cell>
          <cell r="K133">
            <v>412451</v>
          </cell>
          <cell r="L133">
            <v>54796</v>
          </cell>
          <cell r="M133">
            <v>21628</v>
          </cell>
          <cell r="N133">
            <v>12333</v>
          </cell>
          <cell r="O133">
            <v>2201</v>
          </cell>
          <cell r="P133">
            <v>2720</v>
          </cell>
          <cell r="Q133">
            <v>33847</v>
          </cell>
          <cell r="R133">
            <v>0</v>
          </cell>
        </row>
        <row r="134">
          <cell r="B134">
            <v>43678</v>
          </cell>
          <cell r="C134">
            <v>48446</v>
          </cell>
          <cell r="D134">
            <v>12992</v>
          </cell>
          <cell r="E134">
            <v>67557</v>
          </cell>
          <cell r="F134">
            <v>9583</v>
          </cell>
          <cell r="G134">
            <v>167960</v>
          </cell>
          <cell r="H134">
            <v>57931</v>
          </cell>
          <cell r="I134">
            <v>318314</v>
          </cell>
          <cell r="J134">
            <v>131</v>
          </cell>
          <cell r="K134">
            <v>410883</v>
          </cell>
          <cell r="L134">
            <v>54394</v>
          </cell>
          <cell r="M134">
            <v>21674</v>
          </cell>
          <cell r="N134">
            <v>11967</v>
          </cell>
          <cell r="O134">
            <v>2127</v>
          </cell>
          <cell r="P134">
            <v>2531</v>
          </cell>
          <cell r="Q134">
            <v>34059</v>
          </cell>
          <cell r="R134">
            <v>0</v>
          </cell>
        </row>
        <row r="135">
          <cell r="B135">
            <v>43709</v>
          </cell>
          <cell r="C135">
            <v>48386</v>
          </cell>
          <cell r="D135">
            <v>13012</v>
          </cell>
          <cell r="E135">
            <v>67382</v>
          </cell>
          <cell r="F135">
            <v>9644</v>
          </cell>
          <cell r="G135">
            <v>167359</v>
          </cell>
          <cell r="H135">
            <v>57640</v>
          </cell>
          <cell r="I135">
            <v>320213</v>
          </cell>
          <cell r="J135">
            <v>136</v>
          </cell>
          <cell r="K135">
            <v>409522</v>
          </cell>
          <cell r="L135">
            <v>54464</v>
          </cell>
          <cell r="M135">
            <v>21595</v>
          </cell>
          <cell r="N135">
            <v>11716</v>
          </cell>
          <cell r="O135">
            <v>2094</v>
          </cell>
          <cell r="P135">
            <v>2376</v>
          </cell>
          <cell r="Q135">
            <v>33890</v>
          </cell>
          <cell r="R135">
            <v>0</v>
          </cell>
        </row>
        <row r="136">
          <cell r="B136">
            <v>43739</v>
          </cell>
          <cell r="C136">
            <v>48434</v>
          </cell>
          <cell r="D136">
            <v>12986</v>
          </cell>
          <cell r="E136">
            <v>67105</v>
          </cell>
          <cell r="F136">
            <v>9740</v>
          </cell>
          <cell r="G136">
            <v>165851</v>
          </cell>
          <cell r="H136">
            <v>58277</v>
          </cell>
          <cell r="I136">
            <v>319577</v>
          </cell>
          <cell r="J136">
            <v>146</v>
          </cell>
          <cell r="K136">
            <v>407413</v>
          </cell>
          <cell r="L136">
            <v>55221</v>
          </cell>
          <cell r="M136">
            <v>21599</v>
          </cell>
          <cell r="N136">
            <v>11490</v>
          </cell>
          <cell r="O136">
            <v>2075</v>
          </cell>
          <cell r="P136">
            <v>2386</v>
          </cell>
          <cell r="Q136">
            <v>33914</v>
          </cell>
          <cell r="R136">
            <v>0</v>
          </cell>
        </row>
        <row r="137">
          <cell r="B137">
            <v>43770</v>
          </cell>
          <cell r="C137">
            <v>47574</v>
          </cell>
          <cell r="D137">
            <v>12898</v>
          </cell>
          <cell r="E137">
            <v>66382</v>
          </cell>
          <cell r="F137">
            <v>9841</v>
          </cell>
          <cell r="G137">
            <v>164578</v>
          </cell>
          <cell r="H137">
            <v>58658</v>
          </cell>
          <cell r="I137">
            <v>320755</v>
          </cell>
          <cell r="J137">
            <v>144</v>
          </cell>
          <cell r="K137">
            <v>405220</v>
          </cell>
          <cell r="L137">
            <v>56378</v>
          </cell>
          <cell r="M137">
            <v>21579</v>
          </cell>
          <cell r="N137">
            <v>11081</v>
          </cell>
          <cell r="O137">
            <v>2146</v>
          </cell>
          <cell r="P137">
            <v>2274</v>
          </cell>
          <cell r="Q137">
            <v>33566</v>
          </cell>
          <cell r="R137">
            <v>0</v>
          </cell>
        </row>
        <row r="138">
          <cell r="B138">
            <v>43800</v>
          </cell>
          <cell r="C138">
            <v>47575</v>
          </cell>
          <cell r="D138">
            <v>12914</v>
          </cell>
          <cell r="E138">
            <v>66059</v>
          </cell>
          <cell r="F138">
            <v>10140</v>
          </cell>
          <cell r="G138">
            <v>161286</v>
          </cell>
          <cell r="H138">
            <v>59126</v>
          </cell>
          <cell r="I138">
            <v>319312</v>
          </cell>
          <cell r="J138">
            <v>136</v>
          </cell>
          <cell r="K138">
            <v>404097</v>
          </cell>
          <cell r="L138">
            <v>56938</v>
          </cell>
          <cell r="M138">
            <v>21585</v>
          </cell>
          <cell r="N138">
            <v>10832</v>
          </cell>
          <cell r="O138">
            <v>2129</v>
          </cell>
          <cell r="P138">
            <v>2219</v>
          </cell>
          <cell r="Q138">
            <v>33218</v>
          </cell>
          <cell r="R138">
            <v>0</v>
          </cell>
        </row>
        <row r="139">
          <cell r="B139">
            <v>43831</v>
          </cell>
          <cell r="C139">
            <v>47095</v>
          </cell>
          <cell r="D139">
            <v>12981</v>
          </cell>
          <cell r="E139">
            <v>66551</v>
          </cell>
          <cell r="F139">
            <v>10244</v>
          </cell>
          <cell r="G139">
            <v>160061</v>
          </cell>
          <cell r="H139">
            <v>58152</v>
          </cell>
          <cell r="I139">
            <v>315372</v>
          </cell>
          <cell r="J139">
            <v>136</v>
          </cell>
          <cell r="K139">
            <v>400649</v>
          </cell>
          <cell r="L139">
            <v>57319</v>
          </cell>
          <cell r="M139">
            <v>21458</v>
          </cell>
          <cell r="N139">
            <v>10842</v>
          </cell>
          <cell r="O139">
            <v>2191</v>
          </cell>
          <cell r="P139">
            <v>2270</v>
          </cell>
          <cell r="Q139">
            <v>33011</v>
          </cell>
          <cell r="R139">
            <v>0</v>
          </cell>
        </row>
        <row r="140">
          <cell r="B140">
            <v>43862</v>
          </cell>
          <cell r="C140">
            <v>46391</v>
          </cell>
          <cell r="D140">
            <v>13005</v>
          </cell>
          <cell r="E140">
            <v>66189</v>
          </cell>
          <cell r="F140">
            <v>10277</v>
          </cell>
          <cell r="G140">
            <v>159654</v>
          </cell>
          <cell r="H140">
            <v>57851</v>
          </cell>
          <cell r="I140">
            <v>315302</v>
          </cell>
          <cell r="J140">
            <v>131</v>
          </cell>
          <cell r="K140">
            <v>398833</v>
          </cell>
          <cell r="L140">
            <v>56886</v>
          </cell>
          <cell r="M140">
            <v>20978</v>
          </cell>
          <cell r="N140">
            <v>10763</v>
          </cell>
          <cell r="O140">
            <v>2187</v>
          </cell>
          <cell r="P140">
            <v>2249</v>
          </cell>
          <cell r="Q140">
            <v>32739</v>
          </cell>
          <cell r="R140">
            <v>0</v>
          </cell>
        </row>
        <row r="141">
          <cell r="B141">
            <v>43891</v>
          </cell>
          <cell r="C141">
            <v>46567</v>
          </cell>
          <cell r="D141">
            <v>12976</v>
          </cell>
          <cell r="E141">
            <v>65220</v>
          </cell>
          <cell r="F141">
            <v>11546</v>
          </cell>
          <cell r="G141">
            <v>159152</v>
          </cell>
          <cell r="H141">
            <v>56350</v>
          </cell>
          <cell r="I141">
            <v>313931</v>
          </cell>
          <cell r="J141">
            <v>139</v>
          </cell>
          <cell r="K141">
            <v>398268</v>
          </cell>
          <cell r="L141">
            <v>56165</v>
          </cell>
          <cell r="M141">
            <v>20896</v>
          </cell>
          <cell r="N141">
            <v>11088</v>
          </cell>
          <cell r="O141">
            <v>2190</v>
          </cell>
          <cell r="P141">
            <v>2376</v>
          </cell>
          <cell r="Q141">
            <v>32749</v>
          </cell>
          <cell r="R141">
            <v>0</v>
          </cell>
        </row>
        <row r="142">
          <cell r="B142">
            <v>43922</v>
          </cell>
          <cell r="C142">
            <v>46928</v>
          </cell>
          <cell r="D142">
            <v>13042</v>
          </cell>
          <cell r="E142">
            <v>65016</v>
          </cell>
          <cell r="F142">
            <v>13004</v>
          </cell>
          <cell r="G142">
            <v>164601</v>
          </cell>
          <cell r="H142">
            <v>58902</v>
          </cell>
          <cell r="I142">
            <v>327329</v>
          </cell>
          <cell r="J142">
            <v>136</v>
          </cell>
          <cell r="K142">
            <v>406330</v>
          </cell>
          <cell r="L142">
            <v>53847</v>
          </cell>
          <cell r="M142">
            <v>20928</v>
          </cell>
          <cell r="N142">
            <v>11807</v>
          </cell>
          <cell r="O142">
            <v>2112</v>
          </cell>
          <cell r="P142">
            <v>2374</v>
          </cell>
          <cell r="Q142">
            <v>33080</v>
          </cell>
          <cell r="R142">
            <v>0</v>
          </cell>
        </row>
        <row r="143">
          <cell r="B143">
            <v>43952</v>
          </cell>
          <cell r="C143">
            <v>47372</v>
          </cell>
          <cell r="D143">
            <v>13205</v>
          </cell>
          <cell r="E143">
            <v>66253</v>
          </cell>
          <cell r="F143">
            <v>12220</v>
          </cell>
          <cell r="G143">
            <v>167303</v>
          </cell>
          <cell r="H143">
            <v>63964</v>
          </cell>
          <cell r="I143">
            <v>340281</v>
          </cell>
          <cell r="J143">
            <v>141</v>
          </cell>
          <cell r="K143">
            <v>415595</v>
          </cell>
          <cell r="L143">
            <v>56473</v>
          </cell>
          <cell r="M143">
            <v>20955</v>
          </cell>
          <cell r="N143">
            <v>12221</v>
          </cell>
          <cell r="O143">
            <v>2417</v>
          </cell>
          <cell r="P143">
            <v>2495</v>
          </cell>
          <cell r="Q143">
            <v>33409</v>
          </cell>
          <cell r="R143">
            <v>0</v>
          </cell>
        </row>
        <row r="144">
          <cell r="B144">
            <v>43983</v>
          </cell>
          <cell r="C144">
            <v>47528</v>
          </cell>
          <cell r="D144">
            <v>13325</v>
          </cell>
          <cell r="E144">
            <v>66783</v>
          </cell>
          <cell r="F144">
            <v>12252</v>
          </cell>
          <cell r="G144">
            <v>167257</v>
          </cell>
          <cell r="H144">
            <v>69076</v>
          </cell>
          <cell r="I144">
            <v>348982</v>
          </cell>
          <cell r="J144">
            <v>144</v>
          </cell>
          <cell r="K144">
            <v>421306</v>
          </cell>
          <cell r="L144">
            <v>58208</v>
          </cell>
          <cell r="M144">
            <v>20960</v>
          </cell>
          <cell r="N144">
            <v>12424</v>
          </cell>
          <cell r="O144">
            <v>2639</v>
          </cell>
          <cell r="P144">
            <v>2732</v>
          </cell>
          <cell r="Q144">
            <v>33815</v>
          </cell>
          <cell r="R144">
            <v>0</v>
          </cell>
        </row>
        <row r="145">
          <cell r="B145" t="str">
            <v>FY 2019-20 Actuals</v>
          </cell>
          <cell r="C145">
            <v>47551</v>
          </cell>
          <cell r="D145">
            <v>13029</v>
          </cell>
          <cell r="E145">
            <v>66530</v>
          </cell>
          <cell r="F145">
            <v>10675</v>
          </cell>
          <cell r="G145">
            <v>164467</v>
          </cell>
          <cell r="H145">
            <v>59499</v>
          </cell>
          <cell r="I145">
            <v>322951</v>
          </cell>
          <cell r="J145">
            <v>137</v>
          </cell>
          <cell r="K145">
            <v>407547</v>
          </cell>
          <cell r="L145">
            <v>55924</v>
          </cell>
          <cell r="M145">
            <v>21320</v>
          </cell>
          <cell r="N145">
            <v>11547</v>
          </cell>
          <cell r="O145">
            <v>2209</v>
          </cell>
          <cell r="P145">
            <v>2417</v>
          </cell>
          <cell r="Q145">
            <v>33441</v>
          </cell>
          <cell r="R145">
            <v>0</v>
          </cell>
        </row>
        <row r="146">
          <cell r="B146">
            <v>44013</v>
          </cell>
          <cell r="C146">
            <v>47686</v>
          </cell>
          <cell r="D146">
            <v>13413</v>
          </cell>
          <cell r="E146">
            <v>66981</v>
          </cell>
          <cell r="F146">
            <v>12259</v>
          </cell>
          <cell r="G146">
            <v>166034</v>
          </cell>
          <cell r="H146">
            <v>74285</v>
          </cell>
          <cell r="I146">
            <v>357091</v>
          </cell>
          <cell r="J146">
            <v>141</v>
          </cell>
          <cell r="K146">
            <v>424878</v>
          </cell>
          <cell r="L146">
            <v>60922</v>
          </cell>
          <cell r="M146">
            <v>20897</v>
          </cell>
          <cell r="N146">
            <v>12667</v>
          </cell>
          <cell r="O146">
            <v>2908</v>
          </cell>
          <cell r="P146">
            <v>2949</v>
          </cell>
          <cell r="Q146">
            <v>34313</v>
          </cell>
          <cell r="R146">
            <v>0</v>
          </cell>
          <cell r="S146">
            <v>0</v>
          </cell>
          <cell r="T146">
            <v>1297424</v>
          </cell>
        </row>
        <row r="147">
          <cell r="B147">
            <v>44044</v>
          </cell>
          <cell r="C147">
            <v>47952</v>
          </cell>
          <cell r="D147">
            <v>13310</v>
          </cell>
          <cell r="E147">
            <v>65586</v>
          </cell>
          <cell r="F147">
            <v>14063</v>
          </cell>
          <cell r="G147">
            <v>167283</v>
          </cell>
          <cell r="H147">
            <v>77629</v>
          </cell>
          <cell r="I147">
            <v>366450</v>
          </cell>
          <cell r="J147">
            <v>144</v>
          </cell>
          <cell r="K147">
            <v>430134</v>
          </cell>
          <cell r="L147">
            <v>63267</v>
          </cell>
          <cell r="M147">
            <v>20900</v>
          </cell>
          <cell r="N147">
            <v>12830</v>
          </cell>
          <cell r="O147">
            <v>3139</v>
          </cell>
          <cell r="P147">
            <v>3203</v>
          </cell>
          <cell r="Q147">
            <v>34486</v>
          </cell>
          <cell r="R147">
            <v>0</v>
          </cell>
          <cell r="S147">
            <v>0</v>
          </cell>
          <cell r="T147">
            <v>1320376</v>
          </cell>
        </row>
        <row r="148">
          <cell r="B148">
            <v>44075</v>
          </cell>
          <cell r="C148">
            <v>48151</v>
          </cell>
          <cell r="D148">
            <v>13376</v>
          </cell>
          <cell r="E148">
            <v>65621</v>
          </cell>
          <cell r="F148">
            <v>14398</v>
          </cell>
          <cell r="G148">
            <v>169873</v>
          </cell>
          <cell r="H148">
            <v>79159</v>
          </cell>
          <cell r="I148">
            <v>373840</v>
          </cell>
          <cell r="J148">
            <v>141</v>
          </cell>
          <cell r="K148">
            <v>435629</v>
          </cell>
          <cell r="L148">
            <v>64954</v>
          </cell>
          <cell r="M148">
            <v>20887</v>
          </cell>
          <cell r="N148">
            <v>12852</v>
          </cell>
          <cell r="O148">
            <v>3302</v>
          </cell>
          <cell r="P148">
            <v>3861</v>
          </cell>
          <cell r="Q148">
            <v>34759</v>
          </cell>
          <cell r="R148">
            <v>0</v>
          </cell>
          <cell r="S148">
            <v>0</v>
          </cell>
          <cell r="T148">
            <v>1340803</v>
          </cell>
        </row>
        <row r="149">
          <cell r="B149">
            <v>44105</v>
          </cell>
          <cell r="C149">
            <v>48496</v>
          </cell>
          <cell r="D149">
            <v>13433</v>
          </cell>
          <cell r="E149">
            <v>65730</v>
          </cell>
          <cell r="F149">
            <v>14484</v>
          </cell>
          <cell r="G149">
            <v>170593</v>
          </cell>
          <cell r="H149">
            <v>83760</v>
          </cell>
          <cell r="I149">
            <v>382671</v>
          </cell>
          <cell r="J149">
            <v>141</v>
          </cell>
          <cell r="K149">
            <v>440714</v>
          </cell>
          <cell r="L149">
            <v>67223</v>
          </cell>
          <cell r="M149">
            <v>20947</v>
          </cell>
          <cell r="N149">
            <v>13123</v>
          </cell>
          <cell r="O149">
            <v>3546</v>
          </cell>
          <cell r="P149">
            <v>5442</v>
          </cell>
          <cell r="Q149">
            <v>34951</v>
          </cell>
          <cell r="R149">
            <v>0</v>
          </cell>
          <cell r="S149">
            <v>0</v>
          </cell>
          <cell r="T149">
            <v>1365254</v>
          </cell>
        </row>
        <row r="150">
          <cell r="B150">
            <v>44136</v>
          </cell>
          <cell r="C150">
            <v>48621</v>
          </cell>
          <cell r="D150">
            <v>13481</v>
          </cell>
          <cell r="E150">
            <v>65897</v>
          </cell>
          <cell r="F150">
            <v>14355</v>
          </cell>
          <cell r="G150">
            <v>171651</v>
          </cell>
          <cell r="H150">
            <v>86094</v>
          </cell>
          <cell r="I150">
            <v>391656</v>
          </cell>
          <cell r="J150">
            <v>140</v>
          </cell>
          <cell r="K150">
            <v>445544</v>
          </cell>
          <cell r="L150">
            <v>67632</v>
          </cell>
          <cell r="M150">
            <v>20960</v>
          </cell>
          <cell r="N150">
            <v>13290</v>
          </cell>
          <cell r="O150">
            <v>3679</v>
          </cell>
          <cell r="P150">
            <v>6029</v>
          </cell>
          <cell r="Q150">
            <v>35190</v>
          </cell>
          <cell r="R150">
            <v>0</v>
          </cell>
          <cell r="S150">
            <v>0</v>
          </cell>
          <cell r="T150">
            <v>1384219</v>
          </cell>
        </row>
        <row r="151">
          <cell r="B151">
            <v>44166</v>
          </cell>
          <cell r="C151">
            <v>48614</v>
          </cell>
          <cell r="D151">
            <v>13584</v>
          </cell>
          <cell r="E151">
            <v>66012</v>
          </cell>
          <cell r="F151">
            <v>14535</v>
          </cell>
          <cell r="G151">
            <v>172340</v>
          </cell>
          <cell r="H151">
            <v>89059</v>
          </cell>
          <cell r="I151">
            <v>401547</v>
          </cell>
          <cell r="J151">
            <v>143</v>
          </cell>
          <cell r="K151">
            <v>450341</v>
          </cell>
          <cell r="L151">
            <v>67793</v>
          </cell>
          <cell r="M151">
            <v>20930</v>
          </cell>
          <cell r="N151">
            <v>13445</v>
          </cell>
          <cell r="O151">
            <v>3749</v>
          </cell>
          <cell r="P151">
            <v>6610</v>
          </cell>
          <cell r="Q151">
            <v>35518</v>
          </cell>
          <cell r="R151">
            <v>0</v>
          </cell>
          <cell r="S151">
            <v>0</v>
          </cell>
          <cell r="T151">
            <v>1404220</v>
          </cell>
        </row>
        <row r="152">
          <cell r="B152">
            <v>44197</v>
          </cell>
          <cell r="C152">
            <v>48277</v>
          </cell>
          <cell r="D152">
            <v>13587</v>
          </cell>
          <cell r="E152">
            <v>66323</v>
          </cell>
          <cell r="F152">
            <v>14508</v>
          </cell>
          <cell r="G152">
            <v>174619</v>
          </cell>
          <cell r="H152">
            <v>90560</v>
          </cell>
          <cell r="I152">
            <v>411226</v>
          </cell>
          <cell r="J152">
            <v>140</v>
          </cell>
          <cell r="K152">
            <v>454650</v>
          </cell>
          <cell r="L152">
            <v>68914</v>
          </cell>
          <cell r="M152">
            <v>20876</v>
          </cell>
          <cell r="N152">
            <v>13740</v>
          </cell>
          <cell r="O152">
            <v>3912</v>
          </cell>
          <cell r="P152">
            <v>7272</v>
          </cell>
          <cell r="Q152">
            <v>35647</v>
          </cell>
          <cell r="R152">
            <v>0</v>
          </cell>
          <cell r="S152">
            <v>0</v>
          </cell>
          <cell r="T152">
            <v>1424251</v>
          </cell>
        </row>
        <row r="153">
          <cell r="B153">
            <v>44228</v>
          </cell>
          <cell r="C153">
            <v>48044</v>
          </cell>
          <cell r="D153">
            <v>13619</v>
          </cell>
          <cell r="E153">
            <v>66306</v>
          </cell>
          <cell r="F153">
            <v>14489</v>
          </cell>
          <cell r="G153">
            <v>177036</v>
          </cell>
          <cell r="H153">
            <v>91158</v>
          </cell>
          <cell r="I153">
            <v>418052</v>
          </cell>
          <cell r="J153">
            <v>138</v>
          </cell>
          <cell r="K153">
            <v>460428</v>
          </cell>
          <cell r="L153">
            <v>66987</v>
          </cell>
          <cell r="M153">
            <v>20907</v>
          </cell>
          <cell r="N153">
            <v>13950</v>
          </cell>
          <cell r="O153">
            <v>3713</v>
          </cell>
          <cell r="P153">
            <v>8559</v>
          </cell>
          <cell r="Q153">
            <v>35620</v>
          </cell>
          <cell r="R153">
            <v>0</v>
          </cell>
          <cell r="S153">
            <v>0</v>
          </cell>
          <cell r="T153">
            <v>1439006</v>
          </cell>
        </row>
        <row r="154">
          <cell r="B154">
            <v>44256</v>
          </cell>
          <cell r="C154">
            <v>48051</v>
          </cell>
          <cell r="D154">
            <v>13632</v>
          </cell>
          <cell r="E154">
            <v>66310</v>
          </cell>
          <cell r="F154">
            <v>14608</v>
          </cell>
          <cell r="G154">
            <v>177776</v>
          </cell>
          <cell r="H154">
            <v>92781</v>
          </cell>
          <cell r="I154">
            <v>424627</v>
          </cell>
          <cell r="J154">
            <v>137</v>
          </cell>
          <cell r="K154">
            <v>464277</v>
          </cell>
          <cell r="L154">
            <v>66932</v>
          </cell>
          <cell r="M154">
            <v>20881</v>
          </cell>
          <cell r="N154">
            <v>14463</v>
          </cell>
          <cell r="O154">
            <v>3675</v>
          </cell>
          <cell r="P154">
            <v>9169</v>
          </cell>
          <cell r="Q154">
            <v>35716</v>
          </cell>
          <cell r="R154">
            <v>0</v>
          </cell>
          <cell r="S154">
            <v>0</v>
          </cell>
          <cell r="T154">
            <v>1453035</v>
          </cell>
        </row>
        <row r="155">
          <cell r="B155">
            <v>44287</v>
          </cell>
          <cell r="C155">
            <v>48192</v>
          </cell>
          <cell r="D155">
            <v>13653</v>
          </cell>
          <cell r="E155">
            <v>66355</v>
          </cell>
          <cell r="F155">
            <v>14695</v>
          </cell>
          <cell r="G155">
            <v>177431</v>
          </cell>
          <cell r="H155">
            <v>95604</v>
          </cell>
          <cell r="I155">
            <v>430160</v>
          </cell>
          <cell r="J155">
            <v>132</v>
          </cell>
          <cell r="K155">
            <v>466374</v>
          </cell>
          <cell r="L155">
            <v>68197</v>
          </cell>
          <cell r="M155">
            <v>20539</v>
          </cell>
          <cell r="N155">
            <v>14510</v>
          </cell>
          <cell r="O155">
            <v>3849</v>
          </cell>
          <cell r="P155">
            <v>9808</v>
          </cell>
          <cell r="Q155">
            <v>35764</v>
          </cell>
          <cell r="R155">
            <v>0</v>
          </cell>
          <cell r="S155">
            <v>0</v>
          </cell>
          <cell r="T155">
            <v>1465263</v>
          </cell>
        </row>
        <row r="156">
          <cell r="B156">
            <v>44317</v>
          </cell>
          <cell r="C156">
            <v>48348</v>
          </cell>
          <cell r="D156">
            <v>13723</v>
          </cell>
          <cell r="E156">
            <v>66356</v>
          </cell>
          <cell r="F156">
            <v>14767</v>
          </cell>
          <cell r="G156">
            <v>177618</v>
          </cell>
          <cell r="H156">
            <v>97968</v>
          </cell>
          <cell r="I156">
            <v>435288</v>
          </cell>
          <cell r="J156">
            <v>135</v>
          </cell>
          <cell r="K156">
            <v>468211</v>
          </cell>
          <cell r="L156">
            <v>69448</v>
          </cell>
          <cell r="M156">
            <v>20571</v>
          </cell>
          <cell r="N156">
            <v>14597</v>
          </cell>
          <cell r="O156">
            <v>3960</v>
          </cell>
          <cell r="P156">
            <v>10396</v>
          </cell>
          <cell r="Q156">
            <v>35833</v>
          </cell>
          <cell r="R156">
            <v>0</v>
          </cell>
          <cell r="S156">
            <v>0</v>
          </cell>
          <cell r="T156">
            <v>1477219</v>
          </cell>
        </row>
        <row r="157">
          <cell r="B157">
            <v>44348</v>
          </cell>
          <cell r="C157">
            <v>48544</v>
          </cell>
          <cell r="D157">
            <v>13678</v>
          </cell>
          <cell r="E157">
            <v>65863</v>
          </cell>
          <cell r="F157">
            <v>15005</v>
          </cell>
          <cell r="G157">
            <v>175547</v>
          </cell>
          <cell r="H157">
            <v>103093</v>
          </cell>
          <cell r="I157">
            <v>441550</v>
          </cell>
          <cell r="J157">
            <v>134</v>
          </cell>
          <cell r="K157">
            <v>470288</v>
          </cell>
          <cell r="L157">
            <v>69730</v>
          </cell>
          <cell r="M157">
            <v>20521</v>
          </cell>
          <cell r="N157">
            <v>13837</v>
          </cell>
          <cell r="O157">
            <v>3872</v>
          </cell>
          <cell r="P157">
            <v>10898</v>
          </cell>
          <cell r="Q157">
            <v>35828</v>
          </cell>
          <cell r="R157">
            <v>0</v>
          </cell>
          <cell r="S157">
            <v>0</v>
          </cell>
          <cell r="T157">
            <v>1488388</v>
          </cell>
        </row>
        <row r="158">
          <cell r="B158" t="str">
            <v>FY 2020-21 Actuals</v>
          </cell>
          <cell r="C158">
            <v>48248</v>
          </cell>
          <cell r="D158">
            <v>13541</v>
          </cell>
          <cell r="E158">
            <v>66112</v>
          </cell>
          <cell r="F158">
            <v>14347</v>
          </cell>
          <cell r="G158">
            <v>173150</v>
          </cell>
          <cell r="H158">
            <v>88429</v>
          </cell>
          <cell r="I158">
            <v>402847</v>
          </cell>
          <cell r="J158">
            <v>139</v>
          </cell>
          <cell r="K158">
            <v>450956</v>
          </cell>
          <cell r="L158">
            <v>66833</v>
          </cell>
          <cell r="M158">
            <v>20818</v>
          </cell>
          <cell r="N158">
            <v>13609</v>
          </cell>
          <cell r="O158">
            <v>3609</v>
          </cell>
          <cell r="P158">
            <v>7016</v>
          </cell>
          <cell r="Q158">
            <v>35302</v>
          </cell>
          <cell r="R158">
            <v>0</v>
          </cell>
          <cell r="S158">
            <v>0</v>
          </cell>
          <cell r="T158">
            <v>1404956</v>
          </cell>
        </row>
        <row r="159">
          <cell r="B159">
            <v>44378</v>
          </cell>
          <cell r="C159">
            <v>48766</v>
          </cell>
          <cell r="D159">
            <v>13644</v>
          </cell>
          <cell r="E159">
            <v>65628</v>
          </cell>
          <cell r="F159">
            <v>15118</v>
          </cell>
          <cell r="G159">
            <v>174196</v>
          </cell>
          <cell r="H159">
            <v>106316</v>
          </cell>
          <cell r="I159">
            <v>447229</v>
          </cell>
          <cell r="J159">
            <v>137</v>
          </cell>
          <cell r="K159">
            <v>472462</v>
          </cell>
          <cell r="L159">
            <v>70350</v>
          </cell>
          <cell r="M159">
            <v>20454</v>
          </cell>
          <cell r="N159">
            <v>13796</v>
          </cell>
          <cell r="O159">
            <v>3892</v>
          </cell>
          <cell r="P159">
            <v>11408</v>
          </cell>
          <cell r="Q159">
            <v>35907</v>
          </cell>
          <cell r="R159">
            <v>0</v>
          </cell>
          <cell r="S159">
            <v>0</v>
          </cell>
          <cell r="T159">
            <v>1499303</v>
          </cell>
        </row>
        <row r="160">
          <cell r="B160">
            <v>44409</v>
          </cell>
          <cell r="C160">
            <v>49042</v>
          </cell>
          <cell r="D160">
            <v>13751</v>
          </cell>
          <cell r="E160">
            <v>66130</v>
          </cell>
          <cell r="F160">
            <v>15130</v>
          </cell>
          <cell r="G160">
            <v>178824</v>
          </cell>
          <cell r="H160">
            <v>103699</v>
          </cell>
          <cell r="I160">
            <v>452598</v>
          </cell>
          <cell r="J160">
            <v>129</v>
          </cell>
          <cell r="K160">
            <v>474867</v>
          </cell>
          <cell r="L160">
            <v>71253</v>
          </cell>
          <cell r="M160">
            <v>20454</v>
          </cell>
          <cell r="N160">
            <v>14359</v>
          </cell>
          <cell r="O160">
            <v>4034</v>
          </cell>
          <cell r="P160">
            <v>12066</v>
          </cell>
          <cell r="Q160">
            <v>35923</v>
          </cell>
          <cell r="R160">
            <v>0</v>
          </cell>
          <cell r="S160">
            <v>0</v>
          </cell>
          <cell r="T160">
            <v>1512259</v>
          </cell>
        </row>
        <row r="161">
          <cell r="B161">
            <v>44440</v>
          </cell>
          <cell r="C161">
            <v>49147</v>
          </cell>
          <cell r="D161">
            <v>13789</v>
          </cell>
          <cell r="E161">
            <v>66089</v>
          </cell>
          <cell r="F161">
            <v>15287</v>
          </cell>
          <cell r="G161">
            <v>182180</v>
          </cell>
          <cell r="H161">
            <v>102328</v>
          </cell>
          <cell r="I161">
            <v>458331</v>
          </cell>
          <cell r="J161">
            <v>130</v>
          </cell>
          <cell r="K161">
            <v>477255</v>
          </cell>
          <cell r="L161">
            <v>71308</v>
          </cell>
          <cell r="M161">
            <v>20410</v>
          </cell>
          <cell r="N161">
            <v>14162</v>
          </cell>
          <cell r="O161">
            <v>4116</v>
          </cell>
          <cell r="P161">
            <v>12684</v>
          </cell>
          <cell r="Q161">
            <v>35977</v>
          </cell>
          <cell r="R161">
            <v>0</v>
          </cell>
          <cell r="S161">
            <v>0</v>
          </cell>
          <cell r="T161">
            <v>1523193</v>
          </cell>
        </row>
        <row r="162">
          <cell r="B162">
            <v>44470</v>
          </cell>
          <cell r="C162">
            <v>49289</v>
          </cell>
          <cell r="D162">
            <v>13815</v>
          </cell>
          <cell r="E162">
            <v>66149</v>
          </cell>
          <cell r="F162">
            <v>15246</v>
          </cell>
          <cell r="G162">
            <v>185923</v>
          </cell>
          <cell r="H162">
            <v>100444</v>
          </cell>
          <cell r="I162">
            <v>464026</v>
          </cell>
          <cell r="J162">
            <v>131</v>
          </cell>
          <cell r="K162">
            <v>479742</v>
          </cell>
          <cell r="L162">
            <v>71297</v>
          </cell>
          <cell r="M162">
            <v>20334</v>
          </cell>
          <cell r="N162">
            <v>14198</v>
          </cell>
          <cell r="O162">
            <v>4132</v>
          </cell>
          <cell r="P162">
            <v>13275</v>
          </cell>
          <cell r="Q162">
            <v>36040</v>
          </cell>
          <cell r="R162">
            <v>0</v>
          </cell>
          <cell r="S162">
            <v>0</v>
          </cell>
          <cell r="T162">
            <v>1534041</v>
          </cell>
        </row>
        <row r="163">
          <cell r="B163">
            <v>44501</v>
          </cell>
          <cell r="C163">
            <v>49294</v>
          </cell>
          <cell r="D163">
            <v>13764</v>
          </cell>
          <cell r="E163">
            <v>66073</v>
          </cell>
          <cell r="F163">
            <v>15251</v>
          </cell>
          <cell r="G163">
            <v>187956</v>
          </cell>
          <cell r="H163">
            <v>100424</v>
          </cell>
          <cell r="I163">
            <v>470063</v>
          </cell>
          <cell r="J163">
            <v>130</v>
          </cell>
          <cell r="K163">
            <v>481260</v>
          </cell>
          <cell r="L163">
            <v>72080</v>
          </cell>
          <cell r="M163">
            <v>20482</v>
          </cell>
          <cell r="N163">
            <v>14000</v>
          </cell>
          <cell r="O163">
            <v>4196</v>
          </cell>
          <cell r="P163">
            <v>13857</v>
          </cell>
          <cell r="Q163">
            <v>36091</v>
          </cell>
          <cell r="R163">
            <v>0</v>
          </cell>
          <cell r="S163">
            <v>0</v>
          </cell>
          <cell r="T163">
            <v>1544921</v>
          </cell>
        </row>
        <row r="164">
          <cell r="B164">
            <v>44531</v>
          </cell>
          <cell r="C164">
            <v>49216</v>
          </cell>
          <cell r="D164">
            <v>13781</v>
          </cell>
          <cell r="E164">
            <v>66020</v>
          </cell>
          <cell r="F164">
            <v>15438</v>
          </cell>
          <cell r="G164">
            <v>189731</v>
          </cell>
          <cell r="H164">
            <v>100481</v>
          </cell>
          <cell r="I164">
            <v>476168</v>
          </cell>
          <cell r="J164">
            <v>131</v>
          </cell>
          <cell r="K164">
            <v>482833</v>
          </cell>
          <cell r="L164">
            <v>72737</v>
          </cell>
          <cell r="M164">
            <v>20426</v>
          </cell>
          <cell r="N164">
            <v>13837</v>
          </cell>
          <cell r="O164">
            <v>4338</v>
          </cell>
          <cell r="P164">
            <v>14389</v>
          </cell>
          <cell r="Q164">
            <v>36026</v>
          </cell>
          <cell r="R164">
            <v>0</v>
          </cell>
          <cell r="S164">
            <v>0</v>
          </cell>
          <cell r="T164">
            <v>1555552</v>
          </cell>
        </row>
        <row r="165">
          <cell r="B165">
            <v>44562</v>
          </cell>
          <cell r="C165">
            <v>49289</v>
          </cell>
          <cell r="D165">
            <v>13791</v>
          </cell>
          <cell r="E165">
            <v>66142</v>
          </cell>
          <cell r="F165">
            <v>15457</v>
          </cell>
          <cell r="G165">
            <v>191818</v>
          </cell>
          <cell r="H165">
            <v>101585</v>
          </cell>
          <cell r="I165">
            <v>483186</v>
          </cell>
          <cell r="J165">
            <v>128</v>
          </cell>
          <cell r="K165">
            <v>485412</v>
          </cell>
          <cell r="L165">
            <v>73639</v>
          </cell>
          <cell r="M165">
            <v>20325</v>
          </cell>
          <cell r="N165">
            <v>14061</v>
          </cell>
          <cell r="O165">
            <v>4429</v>
          </cell>
          <cell r="P165">
            <v>15061</v>
          </cell>
          <cell r="Q165">
            <v>36019</v>
          </cell>
          <cell r="R165">
            <v>0</v>
          </cell>
          <cell r="S165">
            <v>0</v>
          </cell>
          <cell r="T165">
            <v>1570342</v>
          </cell>
        </row>
        <row r="166">
          <cell r="B166">
            <v>44593</v>
          </cell>
          <cell r="C166">
            <v>49287</v>
          </cell>
          <cell r="D166">
            <v>13833</v>
          </cell>
          <cell r="E166">
            <v>66133</v>
          </cell>
          <cell r="F166">
            <v>15462</v>
          </cell>
          <cell r="G166">
            <v>193934</v>
          </cell>
          <cell r="H166">
            <v>101494</v>
          </cell>
          <cell r="I166">
            <v>487764</v>
          </cell>
          <cell r="J166">
            <v>130</v>
          </cell>
          <cell r="K166">
            <v>487327</v>
          </cell>
          <cell r="L166">
            <v>73696</v>
          </cell>
          <cell r="M166">
            <v>20266</v>
          </cell>
          <cell r="N166">
            <v>14159</v>
          </cell>
          <cell r="O166">
            <v>4522</v>
          </cell>
          <cell r="P166">
            <v>15743</v>
          </cell>
          <cell r="Q166">
            <v>36108</v>
          </cell>
          <cell r="R166">
            <v>0</v>
          </cell>
          <cell r="S166">
            <v>0</v>
          </cell>
          <cell r="T166">
            <v>1579858</v>
          </cell>
        </row>
        <row r="167">
          <cell r="B167">
            <v>44621</v>
          </cell>
          <cell r="C167">
            <v>49256</v>
          </cell>
          <cell r="D167">
            <v>13807</v>
          </cell>
          <cell r="E167">
            <v>66065</v>
          </cell>
          <cell r="F167">
            <v>15706</v>
          </cell>
          <cell r="G167">
            <v>195867</v>
          </cell>
          <cell r="H167">
            <v>101532</v>
          </cell>
          <cell r="I167">
            <v>492637</v>
          </cell>
          <cell r="J167">
            <v>128</v>
          </cell>
          <cell r="K167">
            <v>489528</v>
          </cell>
          <cell r="L167">
            <v>74226</v>
          </cell>
          <cell r="M167">
            <v>20268</v>
          </cell>
          <cell r="N167">
            <v>14425</v>
          </cell>
          <cell r="O167">
            <v>4677</v>
          </cell>
          <cell r="P167">
            <v>16537</v>
          </cell>
          <cell r="Q167">
            <v>35989</v>
          </cell>
          <cell r="R167">
            <v>0</v>
          </cell>
          <cell r="S167">
            <v>0</v>
          </cell>
          <cell r="T167">
            <v>1590648</v>
          </cell>
        </row>
        <row r="168">
          <cell r="B168">
            <v>44652</v>
          </cell>
          <cell r="C168">
            <v>49362</v>
          </cell>
          <cell r="D168">
            <v>13820</v>
          </cell>
          <cell r="E168">
            <v>65980</v>
          </cell>
          <cell r="F168">
            <v>15686</v>
          </cell>
          <cell r="G168">
            <v>197059</v>
          </cell>
          <cell r="H168">
            <v>102553</v>
          </cell>
          <cell r="I168">
            <v>497639</v>
          </cell>
          <cell r="J168">
            <v>128</v>
          </cell>
          <cell r="K168">
            <v>493520</v>
          </cell>
          <cell r="L168">
            <v>72581</v>
          </cell>
          <cell r="M168">
            <v>20197</v>
          </cell>
          <cell r="N168">
            <v>14723</v>
          </cell>
          <cell r="O168">
            <v>4509</v>
          </cell>
          <cell r="P168">
            <v>17146</v>
          </cell>
          <cell r="Q168">
            <v>35996</v>
          </cell>
          <cell r="R168">
            <v>0</v>
          </cell>
          <cell r="S168">
            <v>0</v>
          </cell>
          <cell r="T168">
            <v>1600899</v>
          </cell>
        </row>
        <row r="169">
          <cell r="B169">
            <v>44682</v>
          </cell>
          <cell r="C169">
            <v>49543</v>
          </cell>
          <cell r="D169">
            <v>13889</v>
          </cell>
          <cell r="E169">
            <v>66016</v>
          </cell>
          <cell r="F169">
            <v>15664</v>
          </cell>
          <cell r="G169">
            <v>197804</v>
          </cell>
          <cell r="H169">
            <v>103479</v>
          </cell>
          <cell r="I169">
            <v>501614</v>
          </cell>
          <cell r="J169">
            <v>134</v>
          </cell>
          <cell r="K169">
            <v>494290</v>
          </cell>
          <cell r="L169">
            <v>73701</v>
          </cell>
          <cell r="M169">
            <v>20210</v>
          </cell>
          <cell r="N169">
            <v>14734</v>
          </cell>
          <cell r="O169">
            <v>4656</v>
          </cell>
          <cell r="P169">
            <v>17883</v>
          </cell>
          <cell r="Q169">
            <v>36028</v>
          </cell>
          <cell r="R169">
            <v>0</v>
          </cell>
          <cell r="S169">
            <v>0</v>
          </cell>
          <cell r="T169">
            <v>1609645</v>
          </cell>
        </row>
        <row r="170">
          <cell r="B170">
            <v>44713</v>
          </cell>
          <cell r="C170">
            <v>49830</v>
          </cell>
          <cell r="D170">
            <v>13719</v>
          </cell>
          <cell r="E170">
            <v>65075</v>
          </cell>
          <cell r="F170">
            <v>15639</v>
          </cell>
          <cell r="G170">
            <v>199001</v>
          </cell>
          <cell r="H170">
            <v>104455</v>
          </cell>
          <cell r="I170">
            <v>505981</v>
          </cell>
          <cell r="J170">
            <v>132</v>
          </cell>
          <cell r="K170">
            <v>495835</v>
          </cell>
          <cell r="L170">
            <v>74242</v>
          </cell>
          <cell r="M170">
            <v>20198</v>
          </cell>
          <cell r="N170">
            <v>14599</v>
          </cell>
          <cell r="O170">
            <v>4803</v>
          </cell>
          <cell r="P170">
            <v>18458</v>
          </cell>
          <cell r="Q170">
            <v>36071</v>
          </cell>
          <cell r="R170">
            <v>0</v>
          </cell>
          <cell r="S170">
            <v>0</v>
          </cell>
          <cell r="T170">
            <v>1618038</v>
          </cell>
        </row>
        <row r="171">
          <cell r="B171" t="str">
            <v>FY 2021-22 Actuals</v>
          </cell>
          <cell r="C171">
            <v>49277</v>
          </cell>
          <cell r="D171">
            <v>13784</v>
          </cell>
          <cell r="E171">
            <v>65958</v>
          </cell>
          <cell r="F171">
            <v>15424</v>
          </cell>
          <cell r="G171">
            <v>189524</v>
          </cell>
          <cell r="H171">
            <v>102399</v>
          </cell>
          <cell r="I171">
            <v>478103</v>
          </cell>
          <cell r="J171">
            <v>131</v>
          </cell>
          <cell r="K171">
            <v>484528</v>
          </cell>
          <cell r="L171">
            <v>72593</v>
          </cell>
          <cell r="M171">
            <v>20335</v>
          </cell>
          <cell r="N171">
            <v>14254</v>
          </cell>
          <cell r="O171">
            <v>4359</v>
          </cell>
          <cell r="P171">
            <v>14876</v>
          </cell>
          <cell r="Q171">
            <v>36015</v>
          </cell>
          <cell r="R171">
            <v>0</v>
          </cell>
          <cell r="S171">
            <v>0</v>
          </cell>
          <cell r="T171">
            <v>1561560</v>
          </cell>
        </row>
        <row r="172">
          <cell r="B172">
            <v>44743</v>
          </cell>
          <cell r="C172">
            <v>49831</v>
          </cell>
          <cell r="D172">
            <v>13890</v>
          </cell>
          <cell r="E172">
            <v>65937</v>
          </cell>
          <cell r="F172">
            <v>16756</v>
          </cell>
          <cell r="G172">
            <v>199224</v>
          </cell>
          <cell r="H172">
            <v>105310</v>
          </cell>
          <cell r="I172">
            <v>508880</v>
          </cell>
          <cell r="J172">
            <v>128</v>
          </cell>
          <cell r="K172">
            <v>497230</v>
          </cell>
          <cell r="L172">
            <v>75212</v>
          </cell>
          <cell r="M172">
            <v>20159</v>
          </cell>
          <cell r="N172">
            <v>15815</v>
          </cell>
          <cell r="O172">
            <v>4864</v>
          </cell>
          <cell r="P172">
            <v>19803</v>
          </cell>
          <cell r="Q172">
            <v>35154</v>
          </cell>
          <cell r="R172">
            <v>22631</v>
          </cell>
          <cell r="S172">
            <v>0</v>
          </cell>
          <cell r="T172">
            <v>1650824</v>
          </cell>
        </row>
        <row r="173">
          <cell r="B173">
            <v>44774</v>
          </cell>
          <cell r="C173">
            <v>50020</v>
          </cell>
          <cell r="D173">
            <v>13865</v>
          </cell>
          <cell r="E173">
            <v>65941</v>
          </cell>
          <cell r="F173">
            <v>16867</v>
          </cell>
          <cell r="G173">
            <v>197876</v>
          </cell>
          <cell r="H173">
            <v>104223</v>
          </cell>
          <cell r="I173">
            <v>512300</v>
          </cell>
          <cell r="J173">
            <v>131</v>
          </cell>
          <cell r="K173">
            <v>499211</v>
          </cell>
          <cell r="L173">
            <v>75690</v>
          </cell>
          <cell r="M173">
            <v>20200</v>
          </cell>
          <cell r="N173">
            <v>20466</v>
          </cell>
          <cell r="O173">
            <v>5496</v>
          </cell>
          <cell r="P173">
            <v>20801</v>
          </cell>
          <cell r="Q173">
            <v>34974</v>
          </cell>
          <cell r="R173">
            <v>26808</v>
          </cell>
          <cell r="S173">
            <v>0</v>
          </cell>
          <cell r="T173">
            <v>1664869</v>
          </cell>
        </row>
        <row r="174">
          <cell r="B174">
            <v>44805</v>
          </cell>
          <cell r="C174">
            <v>50179</v>
          </cell>
          <cell r="D174">
            <v>13861</v>
          </cell>
          <cell r="E174">
            <v>65882</v>
          </cell>
          <cell r="F174">
            <v>17135</v>
          </cell>
          <cell r="G174">
            <v>195315</v>
          </cell>
          <cell r="H174">
            <v>103803</v>
          </cell>
          <cell r="I174">
            <v>515830</v>
          </cell>
          <cell r="J174">
            <v>134</v>
          </cell>
          <cell r="K174">
            <v>500572</v>
          </cell>
          <cell r="L174">
            <v>76315</v>
          </cell>
          <cell r="M174">
            <v>20301</v>
          </cell>
          <cell r="N174">
            <v>24951</v>
          </cell>
          <cell r="O174">
            <v>6091</v>
          </cell>
          <cell r="P174">
            <v>21889</v>
          </cell>
          <cell r="Q174">
            <v>34789</v>
          </cell>
          <cell r="R174">
            <v>33706</v>
          </cell>
          <cell r="S174">
            <v>0</v>
          </cell>
          <cell r="T174">
            <v>1680753</v>
          </cell>
        </row>
        <row r="175">
          <cell r="B175">
            <v>44835</v>
          </cell>
          <cell r="C175">
            <v>50417</v>
          </cell>
          <cell r="D175">
            <v>13882</v>
          </cell>
          <cell r="E175">
            <v>65949</v>
          </cell>
          <cell r="F175">
            <v>17331</v>
          </cell>
          <cell r="G175">
            <v>195902</v>
          </cell>
          <cell r="H175">
            <v>104229</v>
          </cell>
          <cell r="I175">
            <v>520801</v>
          </cell>
          <cell r="J175">
            <v>129</v>
          </cell>
          <cell r="K175">
            <v>501786</v>
          </cell>
          <cell r="L175">
            <v>77255</v>
          </cell>
          <cell r="M175">
            <v>20318</v>
          </cell>
          <cell r="N175">
            <v>25360</v>
          </cell>
          <cell r="O175">
            <v>6368</v>
          </cell>
          <cell r="P175">
            <v>23048</v>
          </cell>
          <cell r="Q175">
            <v>34556</v>
          </cell>
          <cell r="R175">
            <v>37954</v>
          </cell>
          <cell r="S175">
            <v>0</v>
          </cell>
          <cell r="T175">
            <v>1695285</v>
          </cell>
        </row>
        <row r="176">
          <cell r="B176">
            <v>44866</v>
          </cell>
          <cell r="C176">
            <v>50584</v>
          </cell>
          <cell r="D176">
            <v>13920</v>
          </cell>
          <cell r="E176">
            <v>65859</v>
          </cell>
          <cell r="F176">
            <v>17467</v>
          </cell>
          <cell r="G176">
            <v>196286</v>
          </cell>
          <cell r="H176">
            <v>105311</v>
          </cell>
          <cell r="I176">
            <v>525882</v>
          </cell>
          <cell r="J176">
            <v>131</v>
          </cell>
          <cell r="K176">
            <v>503354</v>
          </cell>
          <cell r="L176">
            <v>77982</v>
          </cell>
          <cell r="M176">
            <v>20321</v>
          </cell>
          <cell r="N176">
            <v>25715</v>
          </cell>
          <cell r="O176">
            <v>6682</v>
          </cell>
          <cell r="P176">
            <v>24147</v>
          </cell>
          <cell r="Q176">
            <v>34420</v>
          </cell>
          <cell r="R176">
            <v>45991</v>
          </cell>
          <cell r="S176">
            <v>0</v>
          </cell>
          <cell r="T176">
            <v>1714052</v>
          </cell>
        </row>
        <row r="177">
          <cell r="B177">
            <v>44896</v>
          </cell>
          <cell r="C177">
            <v>50661</v>
          </cell>
          <cell r="D177">
            <v>13937</v>
          </cell>
          <cell r="E177">
            <v>65848</v>
          </cell>
          <cell r="F177">
            <v>17921</v>
          </cell>
          <cell r="G177">
            <v>197630</v>
          </cell>
          <cell r="H177">
            <v>105404</v>
          </cell>
          <cell r="I177">
            <v>531070</v>
          </cell>
          <cell r="J177">
            <v>139</v>
          </cell>
          <cell r="K177">
            <v>504743</v>
          </cell>
          <cell r="L177">
            <v>78854</v>
          </cell>
          <cell r="M177">
            <v>20278</v>
          </cell>
          <cell r="N177">
            <v>26130</v>
          </cell>
          <cell r="O177">
            <v>6933</v>
          </cell>
          <cell r="P177">
            <v>25396</v>
          </cell>
          <cell r="Q177">
            <v>34091</v>
          </cell>
          <cell r="R177">
            <v>48495</v>
          </cell>
          <cell r="S177">
            <v>0</v>
          </cell>
          <cell r="T177">
            <v>1727530</v>
          </cell>
        </row>
        <row r="178">
          <cell r="B178">
            <v>44927</v>
          </cell>
          <cell r="C178">
            <v>50727</v>
          </cell>
          <cell r="D178">
            <v>13883</v>
          </cell>
          <cell r="E178">
            <v>64489</v>
          </cell>
          <cell r="F178">
            <v>19622</v>
          </cell>
          <cell r="G178">
            <v>199801</v>
          </cell>
          <cell r="H178">
            <v>105310</v>
          </cell>
          <cell r="I178">
            <v>537321</v>
          </cell>
          <cell r="J178">
            <v>143</v>
          </cell>
          <cell r="K178">
            <v>507331</v>
          </cell>
          <cell r="L178">
            <v>78939</v>
          </cell>
          <cell r="M178">
            <v>20338</v>
          </cell>
          <cell r="N178">
            <v>26638</v>
          </cell>
          <cell r="O178">
            <v>6782</v>
          </cell>
          <cell r="P178">
            <v>26971</v>
          </cell>
          <cell r="Q178">
            <v>33936</v>
          </cell>
          <cell r="R178">
            <v>50869</v>
          </cell>
          <cell r="S178">
            <v>0</v>
          </cell>
          <cell r="T178">
            <v>1743100</v>
          </cell>
        </row>
        <row r="179">
          <cell r="B179">
            <v>44958</v>
          </cell>
          <cell r="C179">
            <v>50874</v>
          </cell>
          <cell r="D179">
            <v>13927</v>
          </cell>
          <cell r="E179">
            <v>64594</v>
          </cell>
          <cell r="F179">
            <v>19653</v>
          </cell>
          <cell r="G179">
            <v>201249</v>
          </cell>
          <cell r="H179">
            <v>105466</v>
          </cell>
          <cell r="I179">
            <v>542306</v>
          </cell>
          <cell r="J179">
            <v>138</v>
          </cell>
          <cell r="K179">
            <v>509191</v>
          </cell>
          <cell r="L179">
            <v>79198</v>
          </cell>
          <cell r="M179">
            <v>20266</v>
          </cell>
          <cell r="N179">
            <v>26340</v>
          </cell>
          <cell r="O179">
            <v>6848</v>
          </cell>
          <cell r="P179">
            <v>28527</v>
          </cell>
          <cell r="Q179">
            <v>33782</v>
          </cell>
          <cell r="R179">
            <v>53231</v>
          </cell>
          <cell r="S179">
            <v>0</v>
          </cell>
          <cell r="T179">
            <v>1755590</v>
          </cell>
        </row>
        <row r="180">
          <cell r="B180">
            <v>44986</v>
          </cell>
          <cell r="C180">
            <v>51003</v>
          </cell>
          <cell r="D180">
            <v>13948</v>
          </cell>
          <cell r="E180">
            <v>64529</v>
          </cell>
          <cell r="F180">
            <v>19893</v>
          </cell>
          <cell r="G180">
            <v>202818</v>
          </cell>
          <cell r="H180">
            <v>105690</v>
          </cell>
          <cell r="I180">
            <v>547464</v>
          </cell>
          <cell r="J180">
            <v>133</v>
          </cell>
          <cell r="K180">
            <v>511020</v>
          </cell>
          <cell r="L180">
            <v>79904</v>
          </cell>
          <cell r="M180">
            <v>20243</v>
          </cell>
          <cell r="N180">
            <v>26394</v>
          </cell>
          <cell r="O180">
            <v>6857</v>
          </cell>
          <cell r="P180">
            <v>30160</v>
          </cell>
          <cell r="Q180">
            <v>33662</v>
          </cell>
          <cell r="R180">
            <v>55724</v>
          </cell>
          <cell r="S180">
            <v>0</v>
          </cell>
          <cell r="T180">
            <v>1769442</v>
          </cell>
        </row>
        <row r="181">
          <cell r="B181">
            <v>45017</v>
          </cell>
          <cell r="C181">
            <v>50432</v>
          </cell>
          <cell r="D181">
            <v>13718</v>
          </cell>
          <cell r="E181">
            <v>63510</v>
          </cell>
          <cell r="F181">
            <v>19617</v>
          </cell>
          <cell r="G181">
            <v>199508</v>
          </cell>
          <cell r="H181">
            <v>104473</v>
          </cell>
          <cell r="I181">
            <v>542681</v>
          </cell>
          <cell r="J181">
            <v>132</v>
          </cell>
          <cell r="K181">
            <v>511656</v>
          </cell>
          <cell r="L181">
            <v>74952</v>
          </cell>
          <cell r="M181">
            <v>19481</v>
          </cell>
          <cell r="N181">
            <v>26921</v>
          </cell>
          <cell r="O181">
            <v>6194</v>
          </cell>
          <cell r="P181">
            <v>31360</v>
          </cell>
          <cell r="Q181">
            <v>32548</v>
          </cell>
          <cell r="R181">
            <v>54418</v>
          </cell>
          <cell r="S181">
            <v>0</v>
          </cell>
          <cell r="T181">
            <v>1751601</v>
          </cell>
        </row>
        <row r="182">
          <cell r="B182">
            <v>45047</v>
          </cell>
          <cell r="C182">
            <v>50634</v>
          </cell>
          <cell r="D182">
            <v>13734</v>
          </cell>
          <cell r="E182">
            <v>63558</v>
          </cell>
          <cell r="F182">
            <v>19698</v>
          </cell>
          <cell r="G182">
            <v>200164</v>
          </cell>
          <cell r="H182">
            <v>105216</v>
          </cell>
          <cell r="I182">
            <v>545959</v>
          </cell>
          <cell r="J182">
            <v>129</v>
          </cell>
          <cell r="K182">
            <v>512797</v>
          </cell>
          <cell r="L182">
            <v>75422</v>
          </cell>
          <cell r="M182">
            <v>19626</v>
          </cell>
          <cell r="N182">
            <v>26892</v>
          </cell>
          <cell r="O182">
            <v>6275</v>
          </cell>
          <cell r="P182">
            <v>32963</v>
          </cell>
          <cell r="Q182">
            <v>32563</v>
          </cell>
          <cell r="R182">
            <v>53084</v>
          </cell>
          <cell r="S182">
            <v>0</v>
          </cell>
          <cell r="T182">
            <v>1758714</v>
          </cell>
        </row>
        <row r="183">
          <cell r="B183">
            <v>45078</v>
          </cell>
          <cell r="C183">
            <v>50358</v>
          </cell>
          <cell r="D183">
            <v>13605</v>
          </cell>
          <cell r="E183">
            <v>63099</v>
          </cell>
          <cell r="F183">
            <v>19448</v>
          </cell>
          <cell r="G183">
            <v>196424</v>
          </cell>
          <cell r="H183">
            <v>101756</v>
          </cell>
          <cell r="I183">
            <v>533486</v>
          </cell>
          <cell r="J183">
            <v>129</v>
          </cell>
          <cell r="K183">
            <v>501272</v>
          </cell>
          <cell r="L183">
            <v>74093</v>
          </cell>
          <cell r="M183">
            <v>19308</v>
          </cell>
          <cell r="N183">
            <v>26477</v>
          </cell>
          <cell r="O183">
            <v>6274</v>
          </cell>
          <cell r="P183">
            <v>33127</v>
          </cell>
          <cell r="Q183">
            <v>31859</v>
          </cell>
          <cell r="R183">
            <v>50242</v>
          </cell>
          <cell r="S183">
            <v>0</v>
          </cell>
          <cell r="T183">
            <v>1720957</v>
          </cell>
        </row>
        <row r="184">
          <cell r="B184" t="str">
            <v>FY 2022-23 Actuals</v>
          </cell>
          <cell r="C184">
            <v>50477</v>
          </cell>
          <cell r="D184">
            <v>13848</v>
          </cell>
          <cell r="E184">
            <v>64933</v>
          </cell>
          <cell r="F184">
            <v>18451</v>
          </cell>
          <cell r="G184">
            <v>198516</v>
          </cell>
          <cell r="H184">
            <v>104683</v>
          </cell>
          <cell r="I184">
            <v>530332</v>
          </cell>
          <cell r="J184">
            <v>133</v>
          </cell>
          <cell r="K184">
            <v>505014</v>
          </cell>
          <cell r="L184">
            <v>76985</v>
          </cell>
          <cell r="M184">
            <v>20070</v>
          </cell>
          <cell r="N184">
            <v>24842</v>
          </cell>
          <cell r="O184">
            <v>6305</v>
          </cell>
          <cell r="P184">
            <v>26516</v>
          </cell>
          <cell r="Q184">
            <v>33861</v>
          </cell>
          <cell r="R184">
            <v>44429</v>
          </cell>
          <cell r="S184">
            <v>0</v>
          </cell>
          <cell r="T184">
            <v>1719395</v>
          </cell>
        </row>
        <row r="185">
          <cell r="B185">
            <v>45108</v>
          </cell>
          <cell r="C185">
            <v>49968</v>
          </cell>
          <cell r="D185">
            <v>13502</v>
          </cell>
          <cell r="E185">
            <v>62543</v>
          </cell>
          <cell r="F185">
            <v>19225</v>
          </cell>
          <cell r="G185">
            <v>191276</v>
          </cell>
          <cell r="H185">
            <v>96794</v>
          </cell>
          <cell r="I185">
            <v>518720</v>
          </cell>
          <cell r="J185">
            <v>120</v>
          </cell>
          <cell r="K185">
            <v>488229</v>
          </cell>
          <cell r="L185">
            <v>71006</v>
          </cell>
          <cell r="M185">
            <v>19281</v>
          </cell>
          <cell r="N185">
            <v>26114</v>
          </cell>
          <cell r="O185">
            <v>6183</v>
          </cell>
          <cell r="P185">
            <v>32893</v>
          </cell>
          <cell r="Q185">
            <v>31221</v>
          </cell>
          <cell r="R185">
            <v>47486</v>
          </cell>
          <cell r="S185">
            <v>0</v>
          </cell>
          <cell r="T185">
            <v>1674561</v>
          </cell>
        </row>
        <row r="186">
          <cell r="B186">
            <v>45139</v>
          </cell>
          <cell r="C186">
            <v>49192</v>
          </cell>
          <cell r="D186">
            <v>13284</v>
          </cell>
          <cell r="E186">
            <v>61747</v>
          </cell>
          <cell r="F186">
            <v>19174</v>
          </cell>
          <cell r="G186">
            <v>185139</v>
          </cell>
          <cell r="H186">
            <v>91481</v>
          </cell>
          <cell r="I186">
            <v>500839</v>
          </cell>
          <cell r="J186">
            <v>122</v>
          </cell>
          <cell r="K186">
            <v>473996</v>
          </cell>
          <cell r="L186">
            <v>69199</v>
          </cell>
          <cell r="M186">
            <v>19334</v>
          </cell>
          <cell r="N186">
            <v>25554</v>
          </cell>
          <cell r="O186">
            <v>6214</v>
          </cell>
          <cell r="P186">
            <v>32944</v>
          </cell>
          <cell r="Q186">
            <v>30376</v>
          </cell>
          <cell r="R186">
            <v>45641</v>
          </cell>
          <cell r="S186">
            <v>0</v>
          </cell>
          <cell r="T186">
            <v>1624236</v>
          </cell>
        </row>
        <row r="187">
          <cell r="B187">
            <v>45170</v>
          </cell>
          <cell r="C187">
            <v>48708</v>
          </cell>
          <cell r="D187">
            <v>13133</v>
          </cell>
          <cell r="E187">
            <v>61210</v>
          </cell>
          <cell r="F187">
            <v>19215</v>
          </cell>
          <cell r="G187">
            <v>178254</v>
          </cell>
          <cell r="H187">
            <v>86085</v>
          </cell>
          <cell r="I187">
            <v>482991</v>
          </cell>
          <cell r="J187">
            <v>119</v>
          </cell>
          <cell r="K187">
            <v>457572</v>
          </cell>
          <cell r="L187">
            <v>67657</v>
          </cell>
          <cell r="M187">
            <v>19406</v>
          </cell>
          <cell r="N187">
            <v>25018</v>
          </cell>
          <cell r="O187">
            <v>6130</v>
          </cell>
          <cell r="P187">
            <v>32795</v>
          </cell>
          <cell r="Q187">
            <v>29739</v>
          </cell>
          <cell r="R187">
            <v>43830</v>
          </cell>
          <cell r="S187">
            <v>0</v>
          </cell>
          <cell r="T187">
            <v>1571862</v>
          </cell>
        </row>
        <row r="188">
          <cell r="B188">
            <v>45200</v>
          </cell>
          <cell r="C188">
            <v>48574</v>
          </cell>
          <cell r="D188">
            <v>13056</v>
          </cell>
          <cell r="E188">
            <v>60910</v>
          </cell>
          <cell r="F188">
            <v>19211</v>
          </cell>
          <cell r="G188">
            <v>174837</v>
          </cell>
          <cell r="H188">
            <v>83499</v>
          </cell>
          <cell r="I188">
            <v>474914</v>
          </cell>
          <cell r="J188">
            <v>119</v>
          </cell>
          <cell r="K188">
            <v>451574</v>
          </cell>
          <cell r="L188">
            <v>67707</v>
          </cell>
          <cell r="M188">
            <v>19161</v>
          </cell>
          <cell r="N188">
            <v>24919</v>
          </cell>
          <cell r="O188">
            <v>6101</v>
          </cell>
          <cell r="P188">
            <v>32655</v>
          </cell>
          <cell r="Q188">
            <v>29626</v>
          </cell>
          <cell r="R188">
            <v>43452</v>
          </cell>
          <cell r="S188">
            <v>0</v>
          </cell>
          <cell r="T188">
            <v>1550315</v>
          </cell>
        </row>
        <row r="189">
          <cell r="B189">
            <v>45231</v>
          </cell>
          <cell r="C189">
            <v>47883</v>
          </cell>
          <cell r="D189">
            <v>12890</v>
          </cell>
          <cell r="E189">
            <v>59964</v>
          </cell>
          <cell r="F189">
            <v>19636</v>
          </cell>
          <cell r="G189">
            <v>165098</v>
          </cell>
          <cell r="H189">
            <v>73258</v>
          </cell>
          <cell r="I189">
            <v>437199</v>
          </cell>
          <cell r="J189">
            <v>118</v>
          </cell>
          <cell r="K189">
            <v>420236</v>
          </cell>
          <cell r="L189">
            <v>65556</v>
          </cell>
          <cell r="M189">
            <v>19141</v>
          </cell>
          <cell r="N189">
            <v>23998</v>
          </cell>
          <cell r="O189">
            <v>5757</v>
          </cell>
          <cell r="P189">
            <v>31943</v>
          </cell>
          <cell r="Q189">
            <v>28409</v>
          </cell>
          <cell r="R189">
            <v>39784</v>
          </cell>
          <cell r="S189">
            <v>0</v>
          </cell>
          <cell r="T189">
            <v>1450870</v>
          </cell>
        </row>
        <row r="190">
          <cell r="B190">
            <v>45261</v>
          </cell>
          <cell r="C190">
            <v>47396</v>
          </cell>
          <cell r="D190">
            <v>12785</v>
          </cell>
          <cell r="E190">
            <v>59570</v>
          </cell>
          <cell r="F190">
            <v>19775</v>
          </cell>
          <cell r="G190">
            <v>160732</v>
          </cell>
          <cell r="H190">
            <v>67794</v>
          </cell>
          <cell r="I190">
            <v>414456</v>
          </cell>
          <cell r="J190">
            <v>118</v>
          </cell>
          <cell r="K190">
            <v>411592</v>
          </cell>
          <cell r="L190">
            <v>60585</v>
          </cell>
          <cell r="M190">
            <v>19164</v>
          </cell>
          <cell r="N190">
            <v>23907</v>
          </cell>
          <cell r="O190">
            <v>5756</v>
          </cell>
          <cell r="P190">
            <v>31550</v>
          </cell>
          <cell r="Q190">
            <v>28398</v>
          </cell>
          <cell r="R190">
            <v>37756</v>
          </cell>
          <cell r="S190">
            <v>0</v>
          </cell>
          <cell r="T190">
            <v>1401334</v>
          </cell>
        </row>
        <row r="191">
          <cell r="B191">
            <v>45292</v>
          </cell>
          <cell r="C191">
            <v>46781</v>
          </cell>
          <cell r="D191">
            <v>12633</v>
          </cell>
          <cell r="E191">
            <v>59104</v>
          </cell>
          <cell r="F191">
            <v>19720</v>
          </cell>
          <cell r="G191">
            <v>156238</v>
          </cell>
          <cell r="H191">
            <v>61266</v>
          </cell>
          <cell r="I191">
            <v>388873</v>
          </cell>
          <cell r="J191">
            <v>121</v>
          </cell>
          <cell r="K191">
            <v>396097</v>
          </cell>
          <cell r="L191">
            <v>60877</v>
          </cell>
          <cell r="M191">
            <v>19111</v>
          </cell>
          <cell r="N191">
            <v>23782</v>
          </cell>
          <cell r="O191">
            <v>5700</v>
          </cell>
          <cell r="P191">
            <v>31421</v>
          </cell>
          <cell r="Q191">
            <v>28285</v>
          </cell>
          <cell r="R191">
            <v>36663</v>
          </cell>
          <cell r="S191">
            <v>0</v>
          </cell>
          <cell r="T191">
            <v>1346672</v>
          </cell>
        </row>
        <row r="192">
          <cell r="B192">
            <v>45323</v>
          </cell>
          <cell r="C192">
            <v>45926</v>
          </cell>
          <cell r="D192">
            <v>12308</v>
          </cell>
          <cell r="E192">
            <v>57249</v>
          </cell>
          <cell r="F192">
            <v>20166</v>
          </cell>
          <cell r="G192">
            <v>151578</v>
          </cell>
          <cell r="H192">
            <v>55540</v>
          </cell>
          <cell r="I192">
            <v>368483</v>
          </cell>
          <cell r="J192">
            <v>121</v>
          </cell>
          <cell r="K192">
            <v>387987</v>
          </cell>
          <cell r="L192">
            <v>54260</v>
          </cell>
          <cell r="M192">
            <v>18998</v>
          </cell>
          <cell r="N192">
            <v>23267</v>
          </cell>
          <cell r="O192">
            <v>5636</v>
          </cell>
          <cell r="P192">
            <v>31011</v>
          </cell>
          <cell r="Q192">
            <v>28348</v>
          </cell>
          <cell r="R192">
            <v>32394</v>
          </cell>
          <cell r="S192">
            <v>0</v>
          </cell>
          <cell r="T192">
            <v>1293272</v>
          </cell>
        </row>
        <row r="193">
          <cell r="B193">
            <v>45352</v>
          </cell>
          <cell r="C193">
            <v>46248</v>
          </cell>
          <cell r="D193">
            <v>12131</v>
          </cell>
          <cell r="E193">
            <v>56397</v>
          </cell>
          <cell r="F193">
            <v>20433</v>
          </cell>
          <cell r="G193">
            <v>147690</v>
          </cell>
          <cell r="H193">
            <v>50057</v>
          </cell>
          <cell r="I193">
            <v>344276</v>
          </cell>
          <cell r="J193">
            <v>121</v>
          </cell>
          <cell r="K193">
            <v>377767</v>
          </cell>
          <cell r="L193">
            <v>51635</v>
          </cell>
          <cell r="M193">
            <v>18942</v>
          </cell>
          <cell r="N193">
            <v>23035</v>
          </cell>
          <cell r="O193">
            <v>5643</v>
          </cell>
          <cell r="P193">
            <v>30979</v>
          </cell>
          <cell r="Q193">
            <v>28339</v>
          </cell>
          <cell r="R193">
            <v>30970</v>
          </cell>
          <cell r="S193">
            <v>0</v>
          </cell>
          <cell r="T193">
            <v>1244663</v>
          </cell>
        </row>
        <row r="194">
          <cell r="B194">
            <v>45383</v>
          </cell>
          <cell r="C194">
            <v>46680</v>
          </cell>
          <cell r="D194">
            <v>12180</v>
          </cell>
          <cell r="E194">
            <v>56190</v>
          </cell>
          <cell r="F194">
            <v>21546</v>
          </cell>
          <cell r="G194">
            <v>143606</v>
          </cell>
          <cell r="H194">
            <v>45153</v>
          </cell>
          <cell r="I194">
            <v>323373</v>
          </cell>
          <cell r="J194">
            <v>117</v>
          </cell>
          <cell r="K194">
            <v>368123</v>
          </cell>
          <cell r="L194">
            <v>46396</v>
          </cell>
          <cell r="M194">
            <v>19001</v>
          </cell>
          <cell r="N194">
            <v>22908</v>
          </cell>
          <cell r="O194">
            <v>5138</v>
          </cell>
          <cell r="P194">
            <v>31013</v>
          </cell>
          <cell r="Q194">
            <v>28177</v>
          </cell>
          <cell r="R194">
            <v>28479</v>
          </cell>
          <cell r="S194">
            <v>0</v>
          </cell>
          <cell r="T194">
            <v>1198080</v>
          </cell>
        </row>
        <row r="195">
          <cell r="B195">
            <v>45413</v>
          </cell>
          <cell r="C195">
            <v>47153</v>
          </cell>
          <cell r="D195">
            <v>12182</v>
          </cell>
          <cell r="E195">
            <v>56400</v>
          </cell>
          <cell r="F195">
            <v>22491</v>
          </cell>
          <cell r="G195">
            <v>140007</v>
          </cell>
          <cell r="H195">
            <v>41786</v>
          </cell>
          <cell r="I195">
            <v>307564</v>
          </cell>
          <cell r="J195">
            <v>116</v>
          </cell>
          <cell r="K195">
            <v>357409</v>
          </cell>
          <cell r="L195">
            <v>43943</v>
          </cell>
          <cell r="M195">
            <v>18779</v>
          </cell>
          <cell r="N195">
            <v>22863</v>
          </cell>
          <cell r="O195">
            <v>4948</v>
          </cell>
          <cell r="P195">
            <v>31267</v>
          </cell>
          <cell r="Q195">
            <v>28324</v>
          </cell>
          <cell r="R195">
            <v>25884</v>
          </cell>
          <cell r="S195">
            <v>0</v>
          </cell>
          <cell r="T195">
            <v>1161116</v>
          </cell>
        </row>
        <row r="196">
          <cell r="B196">
            <v>45444</v>
          </cell>
          <cell r="C196">
            <v>47659</v>
          </cell>
          <cell r="D196">
            <v>12216</v>
          </cell>
          <cell r="E196">
            <v>56684</v>
          </cell>
          <cell r="F196">
            <v>23149</v>
          </cell>
          <cell r="G196">
            <v>140079</v>
          </cell>
          <cell r="H196">
            <v>41219</v>
          </cell>
          <cell r="I196">
            <v>308187</v>
          </cell>
          <cell r="J196">
            <v>118</v>
          </cell>
          <cell r="K196">
            <v>359391</v>
          </cell>
          <cell r="L196">
            <v>43187</v>
          </cell>
          <cell r="M196">
            <v>18674</v>
          </cell>
          <cell r="N196">
            <v>23173</v>
          </cell>
          <cell r="O196">
            <v>4753</v>
          </cell>
          <cell r="P196">
            <v>32496</v>
          </cell>
          <cell r="Q196">
            <v>28916</v>
          </cell>
          <cell r="R196">
            <v>25355</v>
          </cell>
          <cell r="S196">
            <v>0</v>
          </cell>
          <cell r="T196">
            <v>1165256</v>
          </cell>
        </row>
        <row r="197">
          <cell r="B197" t="str">
            <v>FY 2023-24 Actuals</v>
          </cell>
          <cell r="C197">
            <v>47681</v>
          </cell>
          <cell r="D197">
            <v>12692</v>
          </cell>
          <cell r="E197">
            <v>58997</v>
          </cell>
          <cell r="F197">
            <v>20312</v>
          </cell>
          <cell r="G197">
            <v>161211</v>
          </cell>
          <cell r="H197">
            <v>66161</v>
          </cell>
          <cell r="I197">
            <v>405823</v>
          </cell>
          <cell r="J197">
            <v>119</v>
          </cell>
          <cell r="K197">
            <v>412498</v>
          </cell>
          <cell r="L197">
            <v>58501</v>
          </cell>
          <cell r="M197">
            <v>19083</v>
          </cell>
          <cell r="N197">
            <v>24045</v>
          </cell>
          <cell r="O197">
            <v>5663</v>
          </cell>
          <cell r="P197">
            <v>31914</v>
          </cell>
          <cell r="Q197">
            <v>29013</v>
          </cell>
          <cell r="R197">
            <v>36475</v>
          </cell>
          <cell r="S197">
            <v>0</v>
          </cell>
          <cell r="T197">
            <v>1390188</v>
          </cell>
        </row>
        <row r="198">
          <cell r="B198">
            <v>45474</v>
          </cell>
          <cell r="C198">
            <v>48097</v>
          </cell>
          <cell r="D198">
            <v>12238</v>
          </cell>
          <cell r="E198">
            <v>56760</v>
          </cell>
          <cell r="F198">
            <v>23637</v>
          </cell>
          <cell r="G198">
            <v>140587</v>
          </cell>
          <cell r="H198">
            <v>41249</v>
          </cell>
          <cell r="I198">
            <v>312344</v>
          </cell>
          <cell r="J198">
            <v>119</v>
          </cell>
          <cell r="K198">
            <v>362073</v>
          </cell>
          <cell r="L198">
            <v>43264</v>
          </cell>
          <cell r="M198">
            <v>18633</v>
          </cell>
          <cell r="N198">
            <v>23435</v>
          </cell>
          <cell r="O198">
            <v>4726</v>
          </cell>
          <cell r="P198">
            <v>33779</v>
          </cell>
          <cell r="Q198">
            <v>29218</v>
          </cell>
          <cell r="R198">
            <v>25001</v>
          </cell>
          <cell r="S198">
            <v>0</v>
          </cell>
          <cell r="T198">
            <v>1175160</v>
          </cell>
        </row>
        <row r="199">
          <cell r="B199">
            <v>45505</v>
          </cell>
          <cell r="C199">
            <v>48631</v>
          </cell>
          <cell r="D199">
            <v>12264</v>
          </cell>
          <cell r="E199">
            <v>57073</v>
          </cell>
          <cell r="F199">
            <v>24186</v>
          </cell>
          <cell r="G199">
            <v>140766</v>
          </cell>
          <cell r="H199">
            <v>42143</v>
          </cell>
          <cell r="I199">
            <v>318208</v>
          </cell>
          <cell r="J199">
            <v>118</v>
          </cell>
          <cell r="K199">
            <v>364744</v>
          </cell>
          <cell r="L199">
            <v>43954</v>
          </cell>
          <cell r="M199">
            <v>18420</v>
          </cell>
          <cell r="N199">
            <v>23434</v>
          </cell>
          <cell r="O199">
            <v>4710</v>
          </cell>
          <cell r="P199">
            <v>35082</v>
          </cell>
          <cell r="Q199">
            <v>29564</v>
          </cell>
          <cell r="R199">
            <v>24800</v>
          </cell>
          <cell r="S199">
            <v>0</v>
          </cell>
          <cell r="T199">
            <v>1188097</v>
          </cell>
        </row>
        <row r="200">
          <cell r="B200">
            <v>45536</v>
          </cell>
          <cell r="C200">
            <v>49139</v>
          </cell>
          <cell r="D200">
            <v>12271</v>
          </cell>
          <cell r="E200">
            <v>57328</v>
          </cell>
          <cell r="F200">
            <v>24937</v>
          </cell>
          <cell r="G200">
            <v>140694</v>
          </cell>
          <cell r="H200">
            <v>41845</v>
          </cell>
          <cell r="I200">
            <v>318509</v>
          </cell>
          <cell r="J200">
            <v>121</v>
          </cell>
          <cell r="K200">
            <v>365228</v>
          </cell>
          <cell r="L200">
            <v>43975</v>
          </cell>
          <cell r="M200">
            <v>18415</v>
          </cell>
          <cell r="N200">
            <v>23473</v>
          </cell>
          <cell r="O200">
            <v>4762</v>
          </cell>
          <cell r="P200">
            <v>36593</v>
          </cell>
          <cell r="Q200">
            <v>29996</v>
          </cell>
          <cell r="R200">
            <v>25103</v>
          </cell>
          <cell r="S200">
            <v>0</v>
          </cell>
          <cell r="T200">
            <v>1192389</v>
          </cell>
        </row>
        <row r="201">
          <cell r="B201">
            <v>45566</v>
          </cell>
          <cell r="C201">
            <v>49595</v>
          </cell>
          <cell r="D201">
            <v>12314</v>
          </cell>
          <cell r="E201">
            <v>57581</v>
          </cell>
          <cell r="F201">
            <v>25559</v>
          </cell>
          <cell r="G201">
            <v>140470</v>
          </cell>
          <cell r="H201">
            <v>42238</v>
          </cell>
          <cell r="I201">
            <v>322123</v>
          </cell>
          <cell r="J201">
            <v>122</v>
          </cell>
          <cell r="K201">
            <v>365977</v>
          </cell>
          <cell r="L201">
            <v>44425</v>
          </cell>
          <cell r="M201">
            <v>18455</v>
          </cell>
          <cell r="N201">
            <v>23368</v>
          </cell>
          <cell r="O201">
            <v>4807</v>
          </cell>
          <cell r="P201">
            <v>38332</v>
          </cell>
          <cell r="Q201">
            <v>30070</v>
          </cell>
          <cell r="R201">
            <v>24887</v>
          </cell>
          <cell r="S201">
            <v>0</v>
          </cell>
          <cell r="T201">
            <v>1200323</v>
          </cell>
        </row>
        <row r="202">
          <cell r="B202">
            <v>45597</v>
          </cell>
          <cell r="C202">
            <v>49913</v>
          </cell>
          <cell r="D202">
            <v>12332</v>
          </cell>
          <cell r="E202">
            <v>57793</v>
          </cell>
          <cell r="F202">
            <v>26101</v>
          </cell>
          <cell r="G202">
            <v>140004</v>
          </cell>
          <cell r="H202">
            <v>42403</v>
          </cell>
          <cell r="I202">
            <v>325760</v>
          </cell>
          <cell r="J202">
            <v>124</v>
          </cell>
          <cell r="K202">
            <v>366355</v>
          </cell>
          <cell r="L202">
            <v>44930</v>
          </cell>
          <cell r="M202">
            <v>18458</v>
          </cell>
          <cell r="N202">
            <v>23567</v>
          </cell>
          <cell r="O202">
            <v>4847</v>
          </cell>
          <cell r="P202">
            <v>40284</v>
          </cell>
          <cell r="Q202">
            <v>30427</v>
          </cell>
          <cell r="R202">
            <v>24933</v>
          </cell>
          <cell r="S202">
            <v>0</v>
          </cell>
          <cell r="T202">
            <v>1208231</v>
          </cell>
        </row>
        <row r="203">
          <cell r="B203">
            <v>45627</v>
          </cell>
          <cell r="C203">
            <v>50154</v>
          </cell>
          <cell r="D203">
            <v>12289</v>
          </cell>
          <cell r="E203">
            <v>57827</v>
          </cell>
          <cell r="F203">
            <v>26883</v>
          </cell>
          <cell r="G203">
            <v>138906</v>
          </cell>
          <cell r="H203">
            <v>42404</v>
          </cell>
          <cell r="I203">
            <v>327778</v>
          </cell>
          <cell r="J203">
            <v>126</v>
          </cell>
          <cell r="K203">
            <v>366100</v>
          </cell>
          <cell r="L203">
            <v>44958</v>
          </cell>
          <cell r="M203">
            <v>18426</v>
          </cell>
          <cell r="N203">
            <v>23511</v>
          </cell>
          <cell r="O203">
            <v>4918</v>
          </cell>
          <cell r="P203">
            <v>41728</v>
          </cell>
          <cell r="Q203">
            <v>30334</v>
          </cell>
          <cell r="R203">
            <v>24687</v>
          </cell>
          <cell r="S203">
            <v>0</v>
          </cell>
          <cell r="T203">
            <v>1211029</v>
          </cell>
        </row>
        <row r="204">
          <cell r="B204">
            <v>45658</v>
          </cell>
          <cell r="C204">
            <v>50418</v>
          </cell>
          <cell r="D204">
            <v>12321</v>
          </cell>
          <cell r="E204">
            <v>58241</v>
          </cell>
          <cell r="F204">
            <v>27437</v>
          </cell>
          <cell r="G204">
            <v>137736</v>
          </cell>
          <cell r="H204">
            <v>43605</v>
          </cell>
          <cell r="I204">
            <v>333414</v>
          </cell>
          <cell r="J204">
            <v>120</v>
          </cell>
          <cell r="K204">
            <v>366150</v>
          </cell>
          <cell r="L204">
            <v>46535</v>
          </cell>
          <cell r="M204">
            <v>18468</v>
          </cell>
          <cell r="N204">
            <v>23454</v>
          </cell>
          <cell r="O204">
            <v>5120</v>
          </cell>
          <cell r="P204">
            <v>33546</v>
          </cell>
          <cell r="Q204">
            <v>30438</v>
          </cell>
          <cell r="R204">
            <v>25074</v>
          </cell>
          <cell r="S204">
            <v>2347</v>
          </cell>
          <cell r="T204">
            <v>1214424</v>
          </cell>
        </row>
        <row r="205">
          <cell r="B205">
            <v>45689</v>
          </cell>
          <cell r="C205">
            <v>50448</v>
          </cell>
          <cell r="D205">
            <v>12279</v>
          </cell>
          <cell r="E205">
            <v>58444</v>
          </cell>
          <cell r="F205">
            <v>28036</v>
          </cell>
          <cell r="G205">
            <v>136256</v>
          </cell>
          <cell r="H205">
            <v>43454</v>
          </cell>
          <cell r="I205">
            <v>331840</v>
          </cell>
          <cell r="J205">
            <v>116</v>
          </cell>
          <cell r="K205">
            <v>363783</v>
          </cell>
          <cell r="L205">
            <v>45835</v>
          </cell>
          <cell r="M205">
            <v>18468</v>
          </cell>
          <cell r="N205">
            <v>23539</v>
          </cell>
          <cell r="O205">
            <v>4985</v>
          </cell>
          <cell r="P205">
            <v>34163</v>
          </cell>
          <cell r="Q205">
            <v>30208</v>
          </cell>
          <cell r="R205">
            <v>24779</v>
          </cell>
          <cell r="S205">
            <v>2892</v>
          </cell>
          <cell r="T205">
            <v>1209525</v>
          </cell>
        </row>
        <row r="206">
          <cell r="B206">
            <v>45717</v>
          </cell>
          <cell r="C206">
            <v>50727</v>
          </cell>
          <cell r="D206">
            <v>12300</v>
          </cell>
          <cell r="E206">
            <v>58847</v>
          </cell>
          <cell r="F206">
            <v>28180</v>
          </cell>
          <cell r="G206">
            <v>135483</v>
          </cell>
          <cell r="H206">
            <v>43838</v>
          </cell>
          <cell r="I206">
            <v>333000</v>
          </cell>
          <cell r="J206">
            <v>117</v>
          </cell>
          <cell r="K206">
            <v>364260</v>
          </cell>
          <cell r="L206">
            <v>46365</v>
          </cell>
          <cell r="M206">
            <v>18492</v>
          </cell>
          <cell r="N206">
            <v>23807</v>
          </cell>
          <cell r="O206">
            <v>5043</v>
          </cell>
          <cell r="P206">
            <v>35116</v>
          </cell>
          <cell r="Q206">
            <v>30102</v>
          </cell>
          <cell r="R206">
            <v>24754</v>
          </cell>
          <cell r="S206">
            <v>3521</v>
          </cell>
          <cell r="T206">
            <v>1213952</v>
          </cell>
        </row>
        <row r="207">
          <cell r="B207">
            <v>45748</v>
          </cell>
          <cell r="C207">
            <v>50631</v>
          </cell>
          <cell r="D207">
            <v>12167</v>
          </cell>
          <cell r="E207">
            <v>58582</v>
          </cell>
          <cell r="F207">
            <v>28264</v>
          </cell>
          <cell r="G207">
            <v>136186</v>
          </cell>
          <cell r="H207">
            <v>43615</v>
          </cell>
          <cell r="I207">
            <v>334042</v>
          </cell>
          <cell r="J207">
            <v>114</v>
          </cell>
          <cell r="K207">
            <v>371408</v>
          </cell>
          <cell r="L207">
            <v>46303</v>
          </cell>
          <cell r="M207">
            <v>18465</v>
          </cell>
          <cell r="N207">
            <v>24117</v>
          </cell>
          <cell r="O207">
            <v>4864</v>
          </cell>
          <cell r="P207">
            <v>36058</v>
          </cell>
          <cell r="Q207">
            <v>30579</v>
          </cell>
          <cell r="R207">
            <v>24409</v>
          </cell>
          <cell r="S207">
            <v>3984</v>
          </cell>
          <cell r="T207">
            <v>1223788</v>
          </cell>
        </row>
        <row r="208">
          <cell r="B208">
            <v>45778</v>
          </cell>
        </row>
        <row r="209">
          <cell r="B209">
            <v>45809</v>
          </cell>
        </row>
        <row r="210">
          <cell r="B210" t="str">
            <v>FY 2024-25 Year-to-Date Average</v>
          </cell>
          <cell r="C210">
            <v>49775</v>
          </cell>
          <cell r="D210">
            <v>12278</v>
          </cell>
          <cell r="E210">
            <v>57848</v>
          </cell>
          <cell r="F210">
            <v>26322</v>
          </cell>
          <cell r="G210">
            <v>138709</v>
          </cell>
          <cell r="H210">
            <v>42679</v>
          </cell>
          <cell r="I210">
            <v>325702</v>
          </cell>
          <cell r="J210">
            <v>120</v>
          </cell>
          <cell r="K210">
            <v>365608</v>
          </cell>
          <cell r="L210">
            <v>45054</v>
          </cell>
          <cell r="M210">
            <v>18470</v>
          </cell>
          <cell r="N210">
            <v>23571</v>
          </cell>
          <cell r="O210">
            <v>4878</v>
          </cell>
          <cell r="P210">
            <v>36468</v>
          </cell>
          <cell r="Q210">
            <v>30094</v>
          </cell>
          <cell r="R210">
            <v>24843</v>
          </cell>
          <cell r="S210">
            <v>1274</v>
          </cell>
          <cell r="T210">
            <v>1198522</v>
          </cell>
        </row>
        <row r="211">
          <cell r="B211" t="str">
            <v>FY 2024-25 Year-to-Date Appropriation</v>
          </cell>
          <cell r="C211">
            <v>50130</v>
          </cell>
          <cell r="D211">
            <v>12304</v>
          </cell>
          <cell r="E211">
            <v>57924</v>
          </cell>
          <cell r="F211">
            <v>27138</v>
          </cell>
          <cell r="G211">
            <v>139741</v>
          </cell>
          <cell r="H211">
            <v>42470</v>
          </cell>
          <cell r="I211">
            <v>329651</v>
          </cell>
          <cell r="J211">
            <v>124</v>
          </cell>
          <cell r="K211">
            <v>366895</v>
          </cell>
          <cell r="L211">
            <v>45028</v>
          </cell>
          <cell r="M211">
            <v>18459</v>
          </cell>
          <cell r="N211">
            <v>23545</v>
          </cell>
          <cell r="O211">
            <v>4900</v>
          </cell>
          <cell r="P211">
            <v>34167</v>
          </cell>
          <cell r="Q211">
            <v>30313</v>
          </cell>
          <cell r="R211">
            <v>24794</v>
          </cell>
          <cell r="S211">
            <v>1114</v>
          </cell>
          <cell r="T211">
            <v>1208697</v>
          </cell>
        </row>
        <row r="212">
          <cell r="B212" t="str">
            <v>Monthly Growth</v>
          </cell>
          <cell r="C212">
            <v>-96</v>
          </cell>
          <cell r="D212">
            <v>-133</v>
          </cell>
          <cell r="E212">
            <v>-265</v>
          </cell>
          <cell r="F212">
            <v>84</v>
          </cell>
          <cell r="G212">
            <v>703</v>
          </cell>
          <cell r="H212">
            <v>-223</v>
          </cell>
          <cell r="I212">
            <v>1042</v>
          </cell>
          <cell r="J212">
            <v>-3</v>
          </cell>
          <cell r="K212">
            <v>7148</v>
          </cell>
          <cell r="L212">
            <v>-62</v>
          </cell>
          <cell r="M212">
            <v>-27</v>
          </cell>
          <cell r="N212">
            <v>310</v>
          </cell>
          <cell r="O212">
            <v>-179</v>
          </cell>
          <cell r="P212">
            <v>942</v>
          </cell>
          <cell r="Q212">
            <v>477</v>
          </cell>
          <cell r="R212">
            <v>-345</v>
          </cell>
          <cell r="S212">
            <v>463</v>
          </cell>
          <cell r="T212">
            <v>9836</v>
          </cell>
        </row>
        <row r="213">
          <cell r="B213" t="str">
            <v>Monthly Growth Rate</v>
          </cell>
          <cell r="C213">
            <v>-1.8924832929209101E-3</v>
          </cell>
          <cell r="D213">
            <v>-1.0813008130081347E-2</v>
          </cell>
          <cell r="E213">
            <v>-4.5032032219144424E-3</v>
          </cell>
          <cell r="F213">
            <v>2.9808374733852894E-3</v>
          </cell>
          <cell r="G213">
            <v>5.1888428806565745E-3</v>
          </cell>
          <cell r="H213">
            <v>-5.0869108992198653E-3</v>
          </cell>
          <cell r="I213">
            <v>3.1291291291291046E-3</v>
          </cell>
          <cell r="J213">
            <v>-2.5641025641025661E-2</v>
          </cell>
          <cell r="K213">
            <v>1.9623345961675698E-2</v>
          </cell>
          <cell r="L213">
            <v>-1.3372155720909884E-3</v>
          </cell>
          <cell r="M213">
            <v>-1.4600908500973508E-3</v>
          </cell>
          <cell r="N213">
            <v>1.3021380266308169E-2</v>
          </cell>
          <cell r="O213">
            <v>-3.5494745191354315E-2</v>
          </cell>
          <cell r="P213">
            <v>2.6825378744731676E-2</v>
          </cell>
          <cell r="Q213">
            <v>1.5846123181183946E-2</v>
          </cell>
          <cell r="R213">
            <v>-1.3937141472085357E-2</v>
          </cell>
          <cell r="S213">
            <v>0.13149673388241978</v>
          </cell>
          <cell r="T213">
            <v>8.102462041332803E-3</v>
          </cell>
        </row>
        <row r="214">
          <cell r="B214" t="str">
            <v>Over-the-year Growth</v>
          </cell>
          <cell r="C214">
            <v>3951</v>
          </cell>
          <cell r="D214">
            <v>-13</v>
          </cell>
          <cell r="E214">
            <v>2392</v>
          </cell>
          <cell r="F214">
            <v>6718</v>
          </cell>
          <cell r="G214">
            <v>-7420</v>
          </cell>
          <cell r="H214">
            <v>-1538</v>
          </cell>
          <cell r="I214">
            <v>10669</v>
          </cell>
          <cell r="J214">
            <v>-3</v>
          </cell>
          <cell r="K214">
            <v>3285</v>
          </cell>
          <cell r="L214">
            <v>-93</v>
          </cell>
          <cell r="M214">
            <v>-536</v>
          </cell>
          <cell r="N214">
            <v>1209</v>
          </cell>
          <cell r="O214">
            <v>-274</v>
          </cell>
          <cell r="P214">
            <v>5045</v>
          </cell>
          <cell r="Q214">
            <v>2402</v>
          </cell>
          <cell r="R214">
            <v>-4070</v>
          </cell>
          <cell r="S214">
            <v>3984</v>
          </cell>
          <cell r="T214">
            <v>25708</v>
          </cell>
        </row>
        <row r="215">
          <cell r="B215" t="str">
            <v>Over-the-year Growth Rate</v>
          </cell>
          <cell r="C215">
            <v>8.4640102827763464E-2</v>
          </cell>
          <cell r="D215">
            <v>-1.0673234811165999E-3</v>
          </cell>
          <cell r="E215">
            <v>4.2569852286883814E-2</v>
          </cell>
          <cell r="F215">
            <v>0.31179801355239944</v>
          </cell>
          <cell r="G215">
            <v>-5.1669150314053724E-2</v>
          </cell>
          <cell r="H215">
            <v>-3.4061967089672907E-2</v>
          </cell>
          <cell r="I215">
            <v>3.299285963886911E-2</v>
          </cell>
          <cell r="J215">
            <v>-2.5641025641025661E-2</v>
          </cell>
          <cell r="K215">
            <v>8.9236478025007671E-3</v>
          </cell>
          <cell r="L215">
            <v>-2.0044831450987122E-3</v>
          </cell>
          <cell r="M215">
            <v>-2.8209041629387976E-2</v>
          </cell>
          <cell r="N215">
            <v>5.2776322682032584E-2</v>
          </cell>
          <cell r="O215">
            <v>-5.332814324639934E-2</v>
          </cell>
          <cell r="P215">
            <v>0.16267371747331771</v>
          </cell>
          <cell r="Q215">
            <v>8.5246832522979821E-2</v>
          </cell>
          <cell r="R215">
            <v>-0.1429123213595983</v>
          </cell>
          <cell r="S215" t="str">
            <v>NA</v>
          </cell>
          <cell r="T215">
            <v>2.1457665598290543E-2</v>
          </cell>
        </row>
      </sheetData>
      <sheetData sheetId="6">
        <row r="4">
          <cell r="C4">
            <v>66696361</v>
          </cell>
          <cell r="D4">
            <v>66967696.990000017</v>
          </cell>
          <cell r="E4">
            <v>66867041</v>
          </cell>
          <cell r="F4">
            <v>56212881</v>
          </cell>
          <cell r="G4">
            <v>56212881</v>
          </cell>
          <cell r="H4">
            <v>118320377.00000003</v>
          </cell>
          <cell r="I4">
            <v>53651799</v>
          </cell>
          <cell r="J4">
            <v>53651799</v>
          </cell>
          <cell r="K4">
            <v>56212881.009999998</v>
          </cell>
          <cell r="L4">
            <v>56212881.029999934</v>
          </cell>
          <cell r="O4">
            <v>651006598</v>
          </cell>
        </row>
        <row r="5">
          <cell r="C5">
            <v>0</v>
          </cell>
          <cell r="D5">
            <v>0</v>
          </cell>
          <cell r="E5">
            <v>0</v>
          </cell>
          <cell r="F5">
            <v>0</v>
          </cell>
          <cell r="G5">
            <v>0</v>
          </cell>
          <cell r="H5">
            <v>0</v>
          </cell>
          <cell r="I5">
            <v>0</v>
          </cell>
          <cell r="J5">
            <v>0</v>
          </cell>
          <cell r="K5">
            <v>0</v>
          </cell>
          <cell r="L5">
            <v>0</v>
          </cell>
          <cell r="O5">
            <v>0</v>
          </cell>
        </row>
        <row r="6">
          <cell r="C6">
            <v>12867929</v>
          </cell>
          <cell r="D6">
            <v>13478857</v>
          </cell>
          <cell r="E6">
            <v>13127554</v>
          </cell>
          <cell r="F6">
            <v>10696457</v>
          </cell>
          <cell r="G6">
            <v>10696457</v>
          </cell>
          <cell r="H6">
            <v>12378693</v>
          </cell>
          <cell r="I6">
            <v>9855339</v>
          </cell>
          <cell r="J6">
            <v>9855339</v>
          </cell>
          <cell r="K6">
            <v>10696456.99</v>
          </cell>
          <cell r="L6">
            <v>10696457.00999999</v>
          </cell>
          <cell r="O6">
            <v>114349539</v>
          </cell>
        </row>
        <row r="7">
          <cell r="C7">
            <v>0</v>
          </cell>
          <cell r="D7">
            <v>0</v>
          </cell>
          <cell r="E7">
            <v>0</v>
          </cell>
          <cell r="F7">
            <v>0</v>
          </cell>
          <cell r="G7">
            <v>0</v>
          </cell>
          <cell r="H7">
            <v>0</v>
          </cell>
          <cell r="I7">
            <v>0</v>
          </cell>
          <cell r="J7">
            <v>0</v>
          </cell>
          <cell r="K7">
            <v>0</v>
          </cell>
          <cell r="L7">
            <v>0</v>
          </cell>
          <cell r="O7">
            <v>0</v>
          </cell>
        </row>
        <row r="8">
          <cell r="C8">
            <v>0</v>
          </cell>
          <cell r="D8">
            <v>0</v>
          </cell>
          <cell r="E8">
            <v>2164379.2400000002</v>
          </cell>
          <cell r="F8">
            <v>119608.86</v>
          </cell>
          <cell r="G8">
            <v>0</v>
          </cell>
          <cell r="H8">
            <v>0</v>
          </cell>
          <cell r="I8">
            <v>0</v>
          </cell>
          <cell r="J8">
            <v>0</v>
          </cell>
          <cell r="K8">
            <v>0</v>
          </cell>
          <cell r="L8">
            <v>0</v>
          </cell>
          <cell r="O8">
            <v>2283988</v>
          </cell>
        </row>
        <row r="9">
          <cell r="C9">
            <v>43507336</v>
          </cell>
          <cell r="D9">
            <v>40833982.000000015</v>
          </cell>
          <cell r="E9">
            <v>42575254</v>
          </cell>
          <cell r="F9">
            <v>52302371</v>
          </cell>
          <cell r="G9">
            <v>52302371</v>
          </cell>
          <cell r="H9">
            <v>81750272.999999985</v>
          </cell>
          <cell r="I9">
            <v>51652230</v>
          </cell>
          <cell r="J9">
            <v>51652230</v>
          </cell>
          <cell r="K9">
            <v>52302371.009999998</v>
          </cell>
          <cell r="L9">
            <v>52302370.979999922</v>
          </cell>
          <cell r="O9">
            <v>521180789</v>
          </cell>
        </row>
        <row r="10">
          <cell r="C10">
            <v>123071626</v>
          </cell>
          <cell r="D10">
            <v>121280535.99000002</v>
          </cell>
          <cell r="E10">
            <v>124734228.23999999</v>
          </cell>
          <cell r="F10">
            <v>119331317.86</v>
          </cell>
          <cell r="G10">
            <v>119211709</v>
          </cell>
          <cell r="H10">
            <v>212449343</v>
          </cell>
          <cell r="I10">
            <v>115159368</v>
          </cell>
          <cell r="J10">
            <v>115159368</v>
          </cell>
          <cell r="K10">
            <v>119211709.00999999</v>
          </cell>
          <cell r="L10">
            <v>119211709.01999985</v>
          </cell>
          <cell r="O10">
            <v>1288820914</v>
          </cell>
        </row>
        <row r="11">
          <cell r="C11">
            <v>25986901</v>
          </cell>
          <cell r="D11">
            <v>23466401</v>
          </cell>
          <cell r="E11">
            <v>24726636</v>
          </cell>
          <cell r="F11">
            <v>21435972.999999996</v>
          </cell>
          <cell r="G11">
            <v>21435973</v>
          </cell>
          <cell r="H11">
            <v>36564561</v>
          </cell>
          <cell r="I11">
            <v>13871678.999999996</v>
          </cell>
          <cell r="J11">
            <v>13871679</v>
          </cell>
          <cell r="K11">
            <v>21435973</v>
          </cell>
          <cell r="L11">
            <v>21435973</v>
          </cell>
          <cell r="O11">
            <v>224231749</v>
          </cell>
        </row>
        <row r="12">
          <cell r="C12">
            <v>0</v>
          </cell>
          <cell r="D12">
            <v>0</v>
          </cell>
          <cell r="E12">
            <v>0</v>
          </cell>
          <cell r="F12">
            <v>0</v>
          </cell>
          <cell r="G12">
            <v>0</v>
          </cell>
          <cell r="H12">
            <v>0</v>
          </cell>
          <cell r="I12">
            <v>0</v>
          </cell>
          <cell r="J12">
            <v>0</v>
          </cell>
          <cell r="K12">
            <v>0</v>
          </cell>
          <cell r="L12">
            <v>0</v>
          </cell>
          <cell r="O12">
            <v>0</v>
          </cell>
        </row>
        <row r="13">
          <cell r="C13">
            <v>25986901</v>
          </cell>
          <cell r="D13">
            <v>23466401</v>
          </cell>
          <cell r="E13">
            <v>24726636</v>
          </cell>
          <cell r="F13">
            <v>21435972.999999996</v>
          </cell>
          <cell r="G13">
            <v>21435973</v>
          </cell>
          <cell r="H13">
            <v>36564561</v>
          </cell>
          <cell r="I13">
            <v>13871678.999999996</v>
          </cell>
          <cell r="J13">
            <v>13871679</v>
          </cell>
          <cell r="K13">
            <v>21435973</v>
          </cell>
          <cell r="L13">
            <v>21435973</v>
          </cell>
          <cell r="O13">
            <v>224231749</v>
          </cell>
        </row>
        <row r="14">
          <cell r="C14">
            <v>149058527</v>
          </cell>
          <cell r="D14">
            <v>144746936.99000001</v>
          </cell>
          <cell r="E14">
            <v>149460864.24000001</v>
          </cell>
          <cell r="F14">
            <v>140767290.85999998</v>
          </cell>
          <cell r="G14">
            <v>140647682</v>
          </cell>
          <cell r="H14">
            <v>249013904</v>
          </cell>
          <cell r="I14">
            <v>129031047</v>
          </cell>
          <cell r="J14">
            <v>129031047</v>
          </cell>
          <cell r="K14">
            <v>140647682.00999999</v>
          </cell>
          <cell r="L14">
            <v>140647682.01999986</v>
          </cell>
          <cell r="O14">
            <v>1513052663</v>
          </cell>
        </row>
      </sheetData>
      <sheetData sheetId="7">
        <row r="4">
          <cell r="A4">
            <v>45474</v>
          </cell>
          <cell r="B4">
            <v>37825</v>
          </cell>
          <cell r="C4">
            <v>10139</v>
          </cell>
          <cell r="D4">
            <v>51338</v>
          </cell>
          <cell r="E4">
            <v>20825</v>
          </cell>
          <cell r="F4">
            <v>124412</v>
          </cell>
          <cell r="G4">
            <v>35923</v>
          </cell>
          <cell r="H4">
            <v>268447</v>
          </cell>
          <cell r="I4">
            <v>119</v>
          </cell>
          <cell r="J4">
            <v>341449</v>
          </cell>
          <cell r="K4">
            <v>40589</v>
          </cell>
          <cell r="L4">
            <v>18345</v>
          </cell>
          <cell r="M4">
            <v>20689</v>
          </cell>
          <cell r="N4">
            <v>4203</v>
          </cell>
          <cell r="O4">
            <v>33754</v>
          </cell>
          <cell r="P4">
            <v>29218</v>
          </cell>
          <cell r="Q4">
            <v>25001</v>
          </cell>
          <cell r="R4">
            <v>0</v>
          </cell>
          <cell r="S4">
            <v>1062276</v>
          </cell>
        </row>
        <row r="5">
          <cell r="A5">
            <v>45505</v>
          </cell>
          <cell r="B5">
            <v>38229</v>
          </cell>
          <cell r="C5">
            <v>10150</v>
          </cell>
          <cell r="D5">
            <v>51607</v>
          </cell>
          <cell r="E5">
            <v>21312</v>
          </cell>
          <cell r="F5">
            <v>124457</v>
          </cell>
          <cell r="G5">
            <v>36713</v>
          </cell>
          <cell r="H5">
            <v>272954</v>
          </cell>
          <cell r="I5">
            <v>118</v>
          </cell>
          <cell r="J5">
            <v>343816</v>
          </cell>
          <cell r="K5">
            <v>41316</v>
          </cell>
          <cell r="L5">
            <v>18134</v>
          </cell>
          <cell r="M5">
            <v>20638</v>
          </cell>
          <cell r="N5">
            <v>4197</v>
          </cell>
          <cell r="O5">
            <v>35070</v>
          </cell>
          <cell r="P5">
            <v>29564</v>
          </cell>
          <cell r="Q5">
            <v>24800</v>
          </cell>
          <cell r="R5">
            <v>0</v>
          </cell>
          <cell r="S5">
            <v>1073075</v>
          </cell>
        </row>
        <row r="6">
          <cell r="A6">
            <v>45536</v>
          </cell>
          <cell r="B6">
            <v>38631</v>
          </cell>
          <cell r="C6">
            <v>10162</v>
          </cell>
          <cell r="D6">
            <v>51869</v>
          </cell>
          <cell r="E6">
            <v>21985</v>
          </cell>
          <cell r="F6">
            <v>124451</v>
          </cell>
          <cell r="G6">
            <v>36512</v>
          </cell>
          <cell r="H6">
            <v>273211</v>
          </cell>
          <cell r="I6">
            <v>121</v>
          </cell>
          <cell r="J6">
            <v>344379</v>
          </cell>
          <cell r="K6">
            <v>41322</v>
          </cell>
          <cell r="L6">
            <v>18122</v>
          </cell>
          <cell r="M6">
            <v>20665</v>
          </cell>
          <cell r="N6">
            <v>4242</v>
          </cell>
          <cell r="O6">
            <v>36557</v>
          </cell>
          <cell r="P6">
            <v>29996</v>
          </cell>
          <cell r="Q6">
            <v>25103</v>
          </cell>
          <cell r="R6">
            <v>0</v>
          </cell>
          <cell r="S6">
            <v>1077328</v>
          </cell>
        </row>
        <row r="7">
          <cell r="A7">
            <v>45566</v>
          </cell>
          <cell r="B7">
            <v>38959</v>
          </cell>
          <cell r="C7">
            <v>10188</v>
          </cell>
          <cell r="D7">
            <v>52119</v>
          </cell>
          <cell r="E7">
            <v>22517</v>
          </cell>
          <cell r="F7">
            <v>124205</v>
          </cell>
          <cell r="G7">
            <v>36845</v>
          </cell>
          <cell r="H7">
            <v>275964</v>
          </cell>
          <cell r="I7">
            <v>122</v>
          </cell>
          <cell r="J7">
            <v>344982</v>
          </cell>
          <cell r="K7">
            <v>41783</v>
          </cell>
          <cell r="L7">
            <v>18167</v>
          </cell>
          <cell r="M7">
            <v>20494</v>
          </cell>
          <cell r="N7">
            <v>4278</v>
          </cell>
          <cell r="O7">
            <v>38300</v>
          </cell>
          <cell r="P7">
            <v>30070</v>
          </cell>
          <cell r="Q7">
            <v>24887</v>
          </cell>
          <cell r="R7">
            <v>0</v>
          </cell>
          <cell r="S7">
            <v>1083880</v>
          </cell>
        </row>
        <row r="8">
          <cell r="A8">
            <v>45597</v>
          </cell>
          <cell r="B8">
            <v>39203</v>
          </cell>
          <cell r="C8">
            <v>10213</v>
          </cell>
          <cell r="D8">
            <v>52360</v>
          </cell>
          <cell r="E8">
            <v>22993</v>
          </cell>
          <cell r="F8">
            <v>123797</v>
          </cell>
          <cell r="G8">
            <v>37041</v>
          </cell>
          <cell r="H8">
            <v>278816</v>
          </cell>
          <cell r="I8">
            <v>124</v>
          </cell>
          <cell r="J8">
            <v>345164</v>
          </cell>
          <cell r="K8">
            <v>42231</v>
          </cell>
          <cell r="L8">
            <v>18171</v>
          </cell>
          <cell r="M8">
            <v>20623</v>
          </cell>
          <cell r="N8">
            <v>4293</v>
          </cell>
          <cell r="O8">
            <v>40266</v>
          </cell>
          <cell r="P8">
            <v>30427</v>
          </cell>
          <cell r="Q8">
            <v>24933</v>
          </cell>
          <cell r="R8">
            <v>0</v>
          </cell>
          <cell r="S8">
            <v>1090655</v>
          </cell>
        </row>
        <row r="9">
          <cell r="A9">
            <v>45627</v>
          </cell>
          <cell r="B9">
            <v>39407</v>
          </cell>
          <cell r="C9">
            <v>10178</v>
          </cell>
          <cell r="D9">
            <v>52416</v>
          </cell>
          <cell r="E9">
            <v>23684</v>
          </cell>
          <cell r="F9">
            <v>122826</v>
          </cell>
          <cell r="G9">
            <v>36995</v>
          </cell>
          <cell r="H9">
            <v>280040</v>
          </cell>
          <cell r="I9">
            <v>126</v>
          </cell>
          <cell r="J9">
            <v>344783</v>
          </cell>
          <cell r="K9">
            <v>42257</v>
          </cell>
          <cell r="L9">
            <v>18137</v>
          </cell>
          <cell r="M9">
            <v>20556</v>
          </cell>
          <cell r="N9">
            <v>4334</v>
          </cell>
          <cell r="O9">
            <v>41708</v>
          </cell>
          <cell r="P9">
            <v>30334</v>
          </cell>
          <cell r="Q9">
            <v>24686</v>
          </cell>
          <cell r="R9">
            <v>0</v>
          </cell>
          <cell r="S9">
            <v>1092467</v>
          </cell>
        </row>
        <row r="10">
          <cell r="A10">
            <v>45658</v>
          </cell>
          <cell r="B10">
            <v>39538</v>
          </cell>
          <cell r="C10">
            <v>10201</v>
          </cell>
          <cell r="D10">
            <v>52785</v>
          </cell>
          <cell r="E10">
            <v>24163</v>
          </cell>
          <cell r="F10">
            <v>121652</v>
          </cell>
          <cell r="G10">
            <v>38007</v>
          </cell>
          <cell r="H10">
            <v>284430</v>
          </cell>
          <cell r="I10">
            <v>120</v>
          </cell>
          <cell r="J10">
            <v>344603</v>
          </cell>
          <cell r="K10">
            <v>43716</v>
          </cell>
          <cell r="L10">
            <v>18187</v>
          </cell>
          <cell r="M10">
            <v>20475</v>
          </cell>
          <cell r="N10">
            <v>6185</v>
          </cell>
          <cell r="O10">
            <v>33515</v>
          </cell>
          <cell r="P10">
            <v>30438</v>
          </cell>
          <cell r="Q10">
            <v>25074</v>
          </cell>
          <cell r="R10">
            <v>1696</v>
          </cell>
          <cell r="S10">
            <v>1094785</v>
          </cell>
        </row>
        <row r="11">
          <cell r="A11">
            <v>45689</v>
          </cell>
          <cell r="B11">
            <v>39571</v>
          </cell>
          <cell r="C11">
            <v>10168</v>
          </cell>
          <cell r="D11">
            <v>53007</v>
          </cell>
          <cell r="E11">
            <v>24703</v>
          </cell>
          <cell r="F11">
            <v>120312</v>
          </cell>
          <cell r="G11">
            <v>37827</v>
          </cell>
          <cell r="H11">
            <v>283056</v>
          </cell>
          <cell r="I11">
            <v>116</v>
          </cell>
          <cell r="J11">
            <v>342344</v>
          </cell>
          <cell r="K11">
            <v>43066</v>
          </cell>
          <cell r="L11">
            <v>18189</v>
          </cell>
          <cell r="M11">
            <v>20512</v>
          </cell>
          <cell r="N11">
            <v>4355</v>
          </cell>
          <cell r="O11">
            <v>34151</v>
          </cell>
          <cell r="P11">
            <v>30208</v>
          </cell>
          <cell r="Q11">
            <v>24777</v>
          </cell>
          <cell r="R11">
            <v>2144</v>
          </cell>
          <cell r="S11">
            <v>1088506</v>
          </cell>
        </row>
        <row r="12">
          <cell r="A12">
            <v>45717</v>
          </cell>
          <cell r="B12">
            <v>39813</v>
          </cell>
          <cell r="C12">
            <v>10188</v>
          </cell>
          <cell r="D12">
            <v>53419</v>
          </cell>
          <cell r="E12">
            <v>24828</v>
          </cell>
          <cell r="F12">
            <v>119667</v>
          </cell>
          <cell r="G12">
            <v>38144</v>
          </cell>
          <cell r="H12">
            <v>284126</v>
          </cell>
          <cell r="I12">
            <v>117</v>
          </cell>
          <cell r="J12">
            <v>342969</v>
          </cell>
          <cell r="K12">
            <v>43622</v>
          </cell>
          <cell r="L12">
            <v>18218</v>
          </cell>
          <cell r="M12">
            <v>20761</v>
          </cell>
          <cell r="N12">
            <v>4390</v>
          </cell>
          <cell r="O12">
            <v>35098</v>
          </cell>
          <cell r="P12">
            <v>30102</v>
          </cell>
          <cell r="Q12">
            <v>24753</v>
          </cell>
          <cell r="R12">
            <v>2692</v>
          </cell>
          <cell r="S12">
            <v>1092907</v>
          </cell>
        </row>
        <row r="13">
          <cell r="A13">
            <v>45748</v>
          </cell>
          <cell r="B13">
            <v>39807</v>
          </cell>
          <cell r="C13">
            <v>10086</v>
          </cell>
          <cell r="D13">
            <v>53187</v>
          </cell>
          <cell r="E13">
            <v>24919</v>
          </cell>
          <cell r="F13">
            <v>120218</v>
          </cell>
          <cell r="G13">
            <v>38000</v>
          </cell>
          <cell r="H13">
            <v>284711</v>
          </cell>
          <cell r="I13">
            <v>114</v>
          </cell>
          <cell r="J13">
            <v>349632</v>
          </cell>
          <cell r="K13">
            <v>43572</v>
          </cell>
          <cell r="L13">
            <v>18188</v>
          </cell>
          <cell r="M13">
            <v>20978</v>
          </cell>
          <cell r="N13">
            <v>4249</v>
          </cell>
          <cell r="O13">
            <v>36037</v>
          </cell>
          <cell r="P13">
            <v>30579</v>
          </cell>
          <cell r="Q13">
            <v>24406</v>
          </cell>
          <cell r="R13">
            <v>3009</v>
          </cell>
          <cell r="S13">
            <v>1101692</v>
          </cell>
        </row>
        <row r="14">
          <cell r="A14">
            <v>45778</v>
          </cell>
        </row>
        <row r="15">
          <cell r="A15">
            <v>45809</v>
          </cell>
        </row>
        <row r="16">
          <cell r="A16" t="str">
            <v>FY 2024-25 Year-to-Date AVERAGE</v>
          </cell>
          <cell r="B16">
            <v>39098</v>
          </cell>
          <cell r="C16">
            <v>10167</v>
          </cell>
          <cell r="D16">
            <v>52411</v>
          </cell>
          <cell r="E16">
            <v>23193</v>
          </cell>
          <cell r="F16">
            <v>122600</v>
          </cell>
          <cell r="G16">
            <v>37201</v>
          </cell>
          <cell r="H16">
            <v>278576</v>
          </cell>
          <cell r="I16">
            <v>120</v>
          </cell>
          <cell r="J16">
            <v>344412</v>
          </cell>
          <cell r="K16">
            <v>42347</v>
          </cell>
          <cell r="L16">
            <v>18186</v>
          </cell>
          <cell r="M16">
            <v>20639</v>
          </cell>
          <cell r="N16">
            <v>4473</v>
          </cell>
          <cell r="O16">
            <v>36446</v>
          </cell>
          <cell r="P16">
            <v>30094</v>
          </cell>
          <cell r="Q16">
            <v>24842</v>
          </cell>
          <cell r="R16">
            <v>954</v>
          </cell>
          <cell r="S16">
            <v>1085759</v>
          </cell>
        </row>
        <row r="18">
          <cell r="A18">
            <v>45474</v>
          </cell>
          <cell r="B18">
            <v>10272</v>
          </cell>
          <cell r="C18">
            <v>2099</v>
          </cell>
          <cell r="D18">
            <v>5422</v>
          </cell>
          <cell r="E18">
            <v>2812</v>
          </cell>
          <cell r="F18">
            <v>16175</v>
          </cell>
          <cell r="G18">
            <v>5326</v>
          </cell>
          <cell r="H18">
            <v>43897</v>
          </cell>
          <cell r="I18">
            <v>0</v>
          </cell>
          <cell r="J18">
            <v>20624</v>
          </cell>
          <cell r="K18">
            <v>2675</v>
          </cell>
          <cell r="L18">
            <v>288</v>
          </cell>
          <cell r="M18">
            <v>2746</v>
          </cell>
          <cell r="N18">
            <v>523</v>
          </cell>
          <cell r="O18" t="str">
            <v>&lt;30</v>
          </cell>
          <cell r="P18">
            <v>0</v>
          </cell>
          <cell r="Q18">
            <v>0</v>
          </cell>
          <cell r="R18">
            <v>0</v>
          </cell>
          <cell r="S18">
            <v>112884</v>
          </cell>
        </row>
        <row r="19">
          <cell r="A19">
            <v>45505</v>
          </cell>
          <cell r="B19">
            <v>10402</v>
          </cell>
          <cell r="C19">
            <v>2114</v>
          </cell>
          <cell r="D19">
            <v>5466</v>
          </cell>
          <cell r="E19">
            <v>2874</v>
          </cell>
          <cell r="F19">
            <v>16309</v>
          </cell>
          <cell r="G19">
            <v>5430</v>
          </cell>
          <cell r="H19">
            <v>45254</v>
          </cell>
          <cell r="I19">
            <v>0</v>
          </cell>
          <cell r="J19">
            <v>20928</v>
          </cell>
          <cell r="K19">
            <v>2638</v>
          </cell>
          <cell r="L19">
            <v>286</v>
          </cell>
          <cell r="M19">
            <v>2796</v>
          </cell>
          <cell r="N19">
            <v>513</v>
          </cell>
          <cell r="O19" t="str">
            <v>&lt;30</v>
          </cell>
          <cell r="P19">
            <v>0</v>
          </cell>
          <cell r="Q19">
            <v>0</v>
          </cell>
          <cell r="R19">
            <v>0</v>
          </cell>
          <cell r="S19">
            <v>115022</v>
          </cell>
        </row>
        <row r="20">
          <cell r="A20">
            <v>45536</v>
          </cell>
          <cell r="B20">
            <v>10508</v>
          </cell>
          <cell r="C20">
            <v>2109</v>
          </cell>
          <cell r="D20">
            <v>5459</v>
          </cell>
          <cell r="E20">
            <v>2952</v>
          </cell>
          <cell r="F20">
            <v>16243</v>
          </cell>
          <cell r="G20">
            <v>5333</v>
          </cell>
          <cell r="H20">
            <v>45298</v>
          </cell>
          <cell r="I20">
            <v>0</v>
          </cell>
          <cell r="J20">
            <v>20849</v>
          </cell>
          <cell r="K20">
            <v>2653</v>
          </cell>
          <cell r="L20">
            <v>293</v>
          </cell>
          <cell r="M20">
            <v>2808</v>
          </cell>
          <cell r="N20">
            <v>520</v>
          </cell>
          <cell r="O20">
            <v>36</v>
          </cell>
          <cell r="P20">
            <v>0</v>
          </cell>
          <cell r="Q20">
            <v>0</v>
          </cell>
          <cell r="R20">
            <v>0</v>
          </cell>
          <cell r="S20">
            <v>115061</v>
          </cell>
        </row>
        <row r="21">
          <cell r="A21">
            <v>45566</v>
          </cell>
          <cell r="B21">
            <v>10636</v>
          </cell>
          <cell r="C21">
            <v>2126</v>
          </cell>
          <cell r="D21">
            <v>5462</v>
          </cell>
          <cell r="E21">
            <v>3042</v>
          </cell>
          <cell r="F21">
            <v>16265</v>
          </cell>
          <cell r="G21">
            <v>5393</v>
          </cell>
          <cell r="H21">
            <v>46159</v>
          </cell>
          <cell r="I21">
            <v>0</v>
          </cell>
          <cell r="J21">
            <v>20995</v>
          </cell>
          <cell r="K21">
            <v>2642</v>
          </cell>
          <cell r="L21">
            <v>288</v>
          </cell>
          <cell r="M21">
            <v>2874</v>
          </cell>
          <cell r="N21">
            <v>529</v>
          </cell>
          <cell r="O21">
            <v>32</v>
          </cell>
          <cell r="P21">
            <v>0</v>
          </cell>
          <cell r="Q21">
            <v>0</v>
          </cell>
          <cell r="R21">
            <v>0</v>
          </cell>
          <cell r="S21">
            <v>116443</v>
          </cell>
        </row>
        <row r="22">
          <cell r="A22">
            <v>45597</v>
          </cell>
          <cell r="B22">
            <v>10710</v>
          </cell>
          <cell r="C22">
            <v>2119</v>
          </cell>
          <cell r="D22">
            <v>5433</v>
          </cell>
          <cell r="E22">
            <v>3108</v>
          </cell>
          <cell r="F22">
            <v>16207</v>
          </cell>
          <cell r="G22">
            <v>5362</v>
          </cell>
          <cell r="H22">
            <v>46944</v>
          </cell>
          <cell r="I22">
            <v>0</v>
          </cell>
          <cell r="J22">
            <v>21191</v>
          </cell>
          <cell r="K22">
            <v>2699</v>
          </cell>
          <cell r="L22">
            <v>287</v>
          </cell>
          <cell r="M22">
            <v>2944</v>
          </cell>
          <cell r="N22">
            <v>554</v>
          </cell>
          <cell r="O22" t="str">
            <v>&lt;30</v>
          </cell>
          <cell r="P22">
            <v>0</v>
          </cell>
          <cell r="Q22">
            <v>0</v>
          </cell>
          <cell r="R22">
            <v>0</v>
          </cell>
          <cell r="S22">
            <v>117576</v>
          </cell>
        </row>
        <row r="23">
          <cell r="A23">
            <v>45627</v>
          </cell>
          <cell r="B23">
            <v>10747</v>
          </cell>
          <cell r="C23">
            <v>2111</v>
          </cell>
          <cell r="D23">
            <v>5411</v>
          </cell>
          <cell r="E23">
            <v>3199</v>
          </cell>
          <cell r="F23">
            <v>16080</v>
          </cell>
          <cell r="G23">
            <v>5409</v>
          </cell>
          <cell r="H23">
            <v>47738</v>
          </cell>
          <cell r="I23">
            <v>0</v>
          </cell>
          <cell r="J23">
            <v>21317</v>
          </cell>
          <cell r="K23">
            <v>2701</v>
          </cell>
          <cell r="L23">
            <v>289</v>
          </cell>
          <cell r="M23">
            <v>2955</v>
          </cell>
          <cell r="N23">
            <v>584</v>
          </cell>
          <cell r="O23" t="str">
            <v>&lt;30</v>
          </cell>
          <cell r="P23">
            <v>0</v>
          </cell>
          <cell r="Q23" t="str">
            <v>&lt;30</v>
          </cell>
          <cell r="R23">
            <v>0</v>
          </cell>
          <cell r="S23">
            <v>118562</v>
          </cell>
        </row>
        <row r="24">
          <cell r="A24">
            <v>45658</v>
          </cell>
          <cell r="B24">
            <v>10880</v>
          </cell>
          <cell r="C24">
            <v>2120</v>
          </cell>
          <cell r="D24">
            <v>5456</v>
          </cell>
          <cell r="E24">
            <v>3274</v>
          </cell>
          <cell r="F24">
            <v>16084</v>
          </cell>
          <cell r="G24">
            <v>5598</v>
          </cell>
          <cell r="H24">
            <v>48984</v>
          </cell>
          <cell r="I24">
            <v>0</v>
          </cell>
          <cell r="J24">
            <v>21547</v>
          </cell>
          <cell r="K24">
            <v>2819</v>
          </cell>
          <cell r="L24">
            <v>281</v>
          </cell>
          <cell r="M24">
            <v>2979</v>
          </cell>
          <cell r="N24">
            <v>1282</v>
          </cell>
          <cell r="O24">
            <v>31</v>
          </cell>
          <cell r="P24">
            <v>0</v>
          </cell>
          <cell r="Q24">
            <v>0</v>
          </cell>
          <cell r="R24">
            <v>651</v>
          </cell>
          <cell r="S24">
            <v>124563</v>
          </cell>
        </row>
        <row r="25">
          <cell r="A25">
            <v>45689</v>
          </cell>
          <cell r="B25">
            <v>10877</v>
          </cell>
          <cell r="C25">
            <v>2111</v>
          </cell>
          <cell r="D25">
            <v>5437</v>
          </cell>
          <cell r="E25">
            <v>3333</v>
          </cell>
          <cell r="F25">
            <v>15944</v>
          </cell>
          <cell r="G25">
            <v>5627</v>
          </cell>
          <cell r="H25">
            <v>48784</v>
          </cell>
          <cell r="I25">
            <v>0</v>
          </cell>
          <cell r="J25">
            <v>21439</v>
          </cell>
          <cell r="K25">
            <v>2769</v>
          </cell>
          <cell r="L25">
            <v>279</v>
          </cell>
          <cell r="M25">
            <v>3027</v>
          </cell>
          <cell r="N25">
            <v>630</v>
          </cell>
          <cell r="O25" t="str">
            <v>&lt;30</v>
          </cell>
          <cell r="P25">
            <v>0</v>
          </cell>
          <cell r="Q25" t="str">
            <v>&lt;30</v>
          </cell>
          <cell r="R25">
            <v>748</v>
          </cell>
          <cell r="S25">
            <v>124432</v>
          </cell>
        </row>
        <row r="26">
          <cell r="A26">
            <v>45717</v>
          </cell>
          <cell r="B26">
            <v>10914</v>
          </cell>
          <cell r="C26">
            <v>2112</v>
          </cell>
          <cell r="D26">
            <v>5428</v>
          </cell>
          <cell r="E26">
            <v>3352</v>
          </cell>
          <cell r="F26">
            <v>15816</v>
          </cell>
          <cell r="G26">
            <v>5694</v>
          </cell>
          <cell r="H26">
            <v>48874</v>
          </cell>
          <cell r="I26">
            <v>0</v>
          </cell>
          <cell r="J26">
            <v>21291</v>
          </cell>
          <cell r="K26">
            <v>2743</v>
          </cell>
          <cell r="L26">
            <v>274</v>
          </cell>
          <cell r="M26">
            <v>3046</v>
          </cell>
          <cell r="N26">
            <v>653</v>
          </cell>
          <cell r="O26" t="str">
            <v>&lt;30</v>
          </cell>
          <cell r="P26">
            <v>0</v>
          </cell>
          <cell r="Q26" t="str">
            <v>&lt;30</v>
          </cell>
          <cell r="R26">
            <v>829</v>
          </cell>
          <cell r="S26">
            <v>124744</v>
          </cell>
        </row>
        <row r="27">
          <cell r="A27">
            <v>45748</v>
          </cell>
          <cell r="B27">
            <v>10824</v>
          </cell>
          <cell r="C27">
            <v>2081</v>
          </cell>
          <cell r="D27">
            <v>5395</v>
          </cell>
          <cell r="E27">
            <v>3345</v>
          </cell>
          <cell r="F27">
            <v>15968</v>
          </cell>
          <cell r="G27">
            <v>5615</v>
          </cell>
          <cell r="H27">
            <v>49331</v>
          </cell>
          <cell r="I27">
            <v>0</v>
          </cell>
          <cell r="J27">
            <v>21776</v>
          </cell>
          <cell r="K27">
            <v>2731</v>
          </cell>
          <cell r="L27">
            <v>277</v>
          </cell>
          <cell r="M27">
            <v>3139</v>
          </cell>
          <cell r="N27">
            <v>615</v>
          </cell>
          <cell r="O27" t="str">
            <v>&lt;30</v>
          </cell>
          <cell r="P27">
            <v>0</v>
          </cell>
          <cell r="Q27" t="str">
            <v>&lt;30</v>
          </cell>
          <cell r="R27">
            <v>975</v>
          </cell>
          <cell r="S27">
            <v>125961</v>
          </cell>
        </row>
        <row r="28">
          <cell r="A28">
            <v>45778</v>
          </cell>
        </row>
        <row r="29">
          <cell r="A29">
            <v>45809</v>
          </cell>
        </row>
        <row r="30">
          <cell r="A30" t="str">
            <v>FY 2024-25 Year-to-Date AVERAGE</v>
          </cell>
          <cell r="B30">
            <v>10677</v>
          </cell>
          <cell r="C30">
            <v>2110</v>
          </cell>
          <cell r="D30">
            <v>5437</v>
          </cell>
          <cell r="E30">
            <v>3129</v>
          </cell>
          <cell r="F30">
            <v>16109</v>
          </cell>
          <cell r="G30">
            <v>5479</v>
          </cell>
          <cell r="H30">
            <v>47126</v>
          </cell>
          <cell r="I30">
            <v>0</v>
          </cell>
          <cell r="J30">
            <v>21195</v>
          </cell>
          <cell r="K30">
            <v>2707</v>
          </cell>
          <cell r="L30">
            <v>284</v>
          </cell>
          <cell r="M30">
            <v>2931</v>
          </cell>
          <cell r="N30">
            <v>640</v>
          </cell>
          <cell r="O30">
            <v>33</v>
          </cell>
          <cell r="P30">
            <v>0</v>
          </cell>
          <cell r="Q30">
            <v>0</v>
          </cell>
          <cell r="R30">
            <v>801</v>
          </cell>
          <cell r="S30">
            <v>117857</v>
          </cell>
        </row>
        <row r="32">
          <cell r="A32">
            <v>45474</v>
          </cell>
          <cell r="B32">
            <v>2747</v>
          </cell>
          <cell r="C32">
            <v>762</v>
          </cell>
          <cell r="D32">
            <v>2706</v>
          </cell>
          <cell r="E32">
            <v>1958</v>
          </cell>
          <cell r="F32">
            <v>7430</v>
          </cell>
          <cell r="G32">
            <v>2936</v>
          </cell>
          <cell r="H32">
            <v>15210</v>
          </cell>
          <cell r="I32">
            <v>0</v>
          </cell>
          <cell r="J32" t="str">
            <v>&lt;30</v>
          </cell>
          <cell r="K32" t="str">
            <v>&lt;30</v>
          </cell>
          <cell r="L32">
            <v>32</v>
          </cell>
          <cell r="M32">
            <v>1163</v>
          </cell>
          <cell r="N32">
            <v>283</v>
          </cell>
          <cell r="O32" t="str">
            <v>&lt;30</v>
          </cell>
          <cell r="P32">
            <v>0</v>
          </cell>
          <cell r="Q32">
            <v>0</v>
          </cell>
          <cell r="R32">
            <v>0</v>
          </cell>
          <cell r="S32">
            <v>35236</v>
          </cell>
        </row>
        <row r="33">
          <cell r="A33">
            <v>45505</v>
          </cell>
          <cell r="B33">
            <v>2763</v>
          </cell>
          <cell r="C33">
            <v>757</v>
          </cell>
          <cell r="D33">
            <v>2710</v>
          </cell>
          <cell r="E33">
            <v>2008</v>
          </cell>
          <cell r="F33">
            <v>7439</v>
          </cell>
          <cell r="G33">
            <v>2981</v>
          </cell>
          <cell r="H33">
            <v>15473</v>
          </cell>
          <cell r="I33">
            <v>0</v>
          </cell>
          <cell r="J33" t="str">
            <v>&lt;30</v>
          </cell>
          <cell r="K33" t="str">
            <v>&lt;30</v>
          </cell>
          <cell r="L33">
            <v>32</v>
          </cell>
          <cell r="M33">
            <v>1191</v>
          </cell>
          <cell r="N33">
            <v>272</v>
          </cell>
          <cell r="O33" t="str">
            <v>&lt;30</v>
          </cell>
          <cell r="P33">
            <v>0</v>
          </cell>
          <cell r="Q33">
            <v>0</v>
          </cell>
          <cell r="R33">
            <v>0</v>
          </cell>
          <cell r="S33">
            <v>35634</v>
          </cell>
        </row>
        <row r="34">
          <cell r="A34">
            <v>45536</v>
          </cell>
          <cell r="B34">
            <v>2774</v>
          </cell>
          <cell r="C34">
            <v>756</v>
          </cell>
          <cell r="D34">
            <v>2703</v>
          </cell>
          <cell r="E34">
            <v>2061</v>
          </cell>
          <cell r="F34">
            <v>7346</v>
          </cell>
          <cell r="G34">
            <v>2919</v>
          </cell>
          <cell r="H34">
            <v>15372</v>
          </cell>
          <cell r="I34">
            <v>0</v>
          </cell>
          <cell r="J34" t="str">
            <v>&lt;30</v>
          </cell>
          <cell r="K34" t="str">
            <v>&lt;30</v>
          </cell>
          <cell r="L34" t="str">
            <v>&lt;30</v>
          </cell>
          <cell r="M34">
            <v>1174</v>
          </cell>
          <cell r="N34">
            <v>285</v>
          </cell>
          <cell r="O34">
            <v>0</v>
          </cell>
          <cell r="P34">
            <v>0</v>
          </cell>
          <cell r="Q34">
            <v>0</v>
          </cell>
          <cell r="R34">
            <v>0</v>
          </cell>
          <cell r="S34">
            <v>35424</v>
          </cell>
        </row>
        <row r="35">
          <cell r="A35">
            <v>45566</v>
          </cell>
          <cell r="B35">
            <v>2797</v>
          </cell>
          <cell r="C35">
            <v>761</v>
          </cell>
          <cell r="D35">
            <v>2710</v>
          </cell>
          <cell r="E35">
            <v>2113</v>
          </cell>
          <cell r="F35">
            <v>7270</v>
          </cell>
          <cell r="G35">
            <v>2933</v>
          </cell>
          <cell r="H35">
            <v>15533</v>
          </cell>
          <cell r="I35">
            <v>0</v>
          </cell>
          <cell r="J35" t="str">
            <v>&lt;30</v>
          </cell>
          <cell r="K35" t="str">
            <v>&lt;30</v>
          </cell>
          <cell r="L35" t="str">
            <v>&lt;30</v>
          </cell>
          <cell r="M35">
            <v>1207</v>
          </cell>
          <cell r="N35">
            <v>283</v>
          </cell>
          <cell r="O35">
            <v>0</v>
          </cell>
          <cell r="P35">
            <v>0</v>
          </cell>
          <cell r="Q35">
            <v>0</v>
          </cell>
          <cell r="R35">
            <v>0</v>
          </cell>
          <cell r="S35">
            <v>35640</v>
          </cell>
        </row>
        <row r="36">
          <cell r="A36">
            <v>45597</v>
          </cell>
          <cell r="B36">
            <v>2795</v>
          </cell>
          <cell r="C36">
            <v>757</v>
          </cell>
          <cell r="D36">
            <v>2700</v>
          </cell>
          <cell r="E36">
            <v>2161</v>
          </cell>
          <cell r="F36">
            <v>7230</v>
          </cell>
          <cell r="G36">
            <v>2895</v>
          </cell>
          <cell r="H36">
            <v>15717</v>
          </cell>
          <cell r="I36">
            <v>0</v>
          </cell>
          <cell r="J36" t="str">
            <v>&lt;30</v>
          </cell>
          <cell r="K36" t="str">
            <v>&lt;30</v>
          </cell>
          <cell r="L36" t="str">
            <v>&lt;30</v>
          </cell>
          <cell r="M36">
            <v>1228</v>
          </cell>
          <cell r="N36">
            <v>309</v>
          </cell>
          <cell r="O36" t="str">
            <v>&lt;30</v>
          </cell>
          <cell r="P36">
            <v>0</v>
          </cell>
          <cell r="Q36">
            <v>0</v>
          </cell>
          <cell r="R36">
            <v>0</v>
          </cell>
          <cell r="S36">
            <v>35826</v>
          </cell>
        </row>
        <row r="37">
          <cell r="A37">
            <v>45627</v>
          </cell>
          <cell r="B37">
            <v>2779</v>
          </cell>
          <cell r="C37">
            <v>752</v>
          </cell>
          <cell r="D37">
            <v>2701</v>
          </cell>
          <cell r="E37">
            <v>2222</v>
          </cell>
          <cell r="F37">
            <v>7114</v>
          </cell>
          <cell r="G37">
            <v>2922</v>
          </cell>
          <cell r="H37">
            <v>15919</v>
          </cell>
          <cell r="I37">
            <v>0</v>
          </cell>
          <cell r="J37" t="str">
            <v>&lt;30</v>
          </cell>
          <cell r="K37" t="str">
            <v>&lt;30</v>
          </cell>
          <cell r="L37" t="str">
            <v>&lt;30</v>
          </cell>
          <cell r="M37">
            <v>1221</v>
          </cell>
          <cell r="N37">
            <v>315</v>
          </cell>
          <cell r="O37" t="str">
            <v>&lt;30</v>
          </cell>
          <cell r="P37">
            <v>0</v>
          </cell>
          <cell r="Q37">
            <v>0</v>
          </cell>
          <cell r="R37">
            <v>0</v>
          </cell>
          <cell r="S37">
            <v>35980</v>
          </cell>
        </row>
        <row r="38">
          <cell r="A38">
            <v>45658</v>
          </cell>
          <cell r="B38">
            <v>2811</v>
          </cell>
          <cell r="C38">
            <v>762</v>
          </cell>
          <cell r="D38">
            <v>2724</v>
          </cell>
          <cell r="E38">
            <v>2269</v>
          </cell>
          <cell r="F38">
            <v>7063</v>
          </cell>
          <cell r="G38">
            <v>2999</v>
          </cell>
          <cell r="H38">
            <v>16258</v>
          </cell>
          <cell r="I38">
            <v>0</v>
          </cell>
          <cell r="J38" t="str">
            <v>&lt;30</v>
          </cell>
          <cell r="K38" t="str">
            <v>&lt;30</v>
          </cell>
          <cell r="L38" t="str">
            <v>&lt;30</v>
          </cell>
          <cell r="M38">
            <v>1231</v>
          </cell>
          <cell r="N38">
            <v>486</v>
          </cell>
          <cell r="O38" t="str">
            <v>&lt;30</v>
          </cell>
          <cell r="P38">
            <v>0</v>
          </cell>
          <cell r="Q38">
            <v>0</v>
          </cell>
          <cell r="R38">
            <v>139</v>
          </cell>
          <cell r="S38">
            <v>36642</v>
          </cell>
        </row>
        <row r="39">
          <cell r="A39">
            <v>45689</v>
          </cell>
          <cell r="B39">
            <v>2825</v>
          </cell>
          <cell r="C39">
            <v>769</v>
          </cell>
          <cell r="D39">
            <v>2713</v>
          </cell>
          <cell r="E39">
            <v>2332</v>
          </cell>
          <cell r="F39">
            <v>6970</v>
          </cell>
          <cell r="G39">
            <v>3032</v>
          </cell>
          <cell r="H39">
            <v>16190</v>
          </cell>
          <cell r="I39">
            <v>0</v>
          </cell>
          <cell r="J39" t="str">
            <v>&lt;30</v>
          </cell>
          <cell r="K39" t="str">
            <v>&lt;30</v>
          </cell>
          <cell r="L39" t="str">
            <v>&lt;30</v>
          </cell>
          <cell r="M39">
            <v>1248</v>
          </cell>
          <cell r="N39">
            <v>337</v>
          </cell>
          <cell r="O39" t="str">
            <v>&lt;30</v>
          </cell>
          <cell r="P39">
            <v>0</v>
          </cell>
          <cell r="Q39">
            <v>0</v>
          </cell>
          <cell r="R39">
            <v>171</v>
          </cell>
          <cell r="S39">
            <v>36618</v>
          </cell>
        </row>
        <row r="40">
          <cell r="A40">
            <v>45717</v>
          </cell>
          <cell r="B40">
            <v>2835</v>
          </cell>
          <cell r="C40">
            <v>780</v>
          </cell>
          <cell r="D40">
            <v>2701</v>
          </cell>
          <cell r="E40">
            <v>2339</v>
          </cell>
          <cell r="F40">
            <v>6924</v>
          </cell>
          <cell r="G40">
            <v>3118</v>
          </cell>
          <cell r="H40">
            <v>16189</v>
          </cell>
          <cell r="I40">
            <v>0</v>
          </cell>
          <cell r="J40" t="str">
            <v>&lt;30</v>
          </cell>
          <cell r="K40" t="str">
            <v>&lt;30</v>
          </cell>
          <cell r="L40" t="str">
            <v>&lt;30</v>
          </cell>
          <cell r="M40">
            <v>1233</v>
          </cell>
          <cell r="N40">
            <v>350</v>
          </cell>
          <cell r="O40" t="str">
            <v>&lt;30</v>
          </cell>
          <cell r="P40">
            <v>0</v>
          </cell>
          <cell r="Q40">
            <v>0</v>
          </cell>
          <cell r="R40">
            <v>188</v>
          </cell>
          <cell r="S40">
            <v>36688</v>
          </cell>
        </row>
        <row r="41">
          <cell r="A41">
            <v>45748</v>
          </cell>
          <cell r="B41">
            <v>2833</v>
          </cell>
          <cell r="C41">
            <v>771</v>
          </cell>
          <cell r="D41">
            <v>2704</v>
          </cell>
          <cell r="E41">
            <v>2336</v>
          </cell>
          <cell r="F41">
            <v>6993</v>
          </cell>
          <cell r="G41">
            <v>3083</v>
          </cell>
          <cell r="H41">
            <v>16258</v>
          </cell>
          <cell r="I41">
            <v>0</v>
          </cell>
          <cell r="J41" t="str">
            <v>&lt;30</v>
          </cell>
          <cell r="K41" t="str">
            <v>&lt;30</v>
          </cell>
          <cell r="L41" t="str">
            <v>&lt;30</v>
          </cell>
          <cell r="M41">
            <v>1285</v>
          </cell>
          <cell r="N41">
            <v>309</v>
          </cell>
          <cell r="O41" t="str">
            <v>&lt;30</v>
          </cell>
          <cell r="P41">
            <v>0</v>
          </cell>
          <cell r="Q41" t="str">
            <v>&lt;30</v>
          </cell>
          <cell r="R41">
            <v>232</v>
          </cell>
          <cell r="S41">
            <v>36840</v>
          </cell>
        </row>
        <row r="42">
          <cell r="A42">
            <v>45778</v>
          </cell>
        </row>
        <row r="43">
          <cell r="A43">
            <v>45809</v>
          </cell>
        </row>
        <row r="44">
          <cell r="A44" t="str">
            <v>FY 2024-25 Year-to-Date AVERAGE</v>
          </cell>
          <cell r="B44">
            <v>2796</v>
          </cell>
          <cell r="C44">
            <v>763</v>
          </cell>
          <cell r="D44">
            <v>2707</v>
          </cell>
          <cell r="E44">
            <v>2180</v>
          </cell>
          <cell r="F44">
            <v>7178</v>
          </cell>
          <cell r="G44">
            <v>2982</v>
          </cell>
          <cell r="H44">
            <v>15812</v>
          </cell>
          <cell r="I44">
            <v>0</v>
          </cell>
          <cell r="J44">
            <v>0</v>
          </cell>
          <cell r="K44">
            <v>0</v>
          </cell>
          <cell r="L44">
            <v>32</v>
          </cell>
          <cell r="M44">
            <v>1218</v>
          </cell>
          <cell r="N44">
            <v>323</v>
          </cell>
          <cell r="O44">
            <v>0</v>
          </cell>
          <cell r="P44">
            <v>0</v>
          </cell>
          <cell r="Q44">
            <v>0</v>
          </cell>
          <cell r="R44">
            <v>183</v>
          </cell>
          <cell r="S44">
            <v>36174</v>
          </cell>
        </row>
        <row r="60">
          <cell r="A60">
            <v>45474</v>
          </cell>
          <cell r="B60">
            <v>3116</v>
          </cell>
          <cell r="C60">
            <v>868</v>
          </cell>
          <cell r="D60">
            <v>2591</v>
          </cell>
          <cell r="E60">
            <v>854</v>
          </cell>
          <cell r="F60">
            <v>8745</v>
          </cell>
          <cell r="G60">
            <v>2390</v>
          </cell>
          <cell r="H60">
            <v>28687</v>
          </cell>
          <cell r="I60">
            <v>0</v>
          </cell>
          <cell r="J60">
            <v>20623</v>
          </cell>
          <cell r="K60">
            <v>2671</v>
          </cell>
          <cell r="L60">
            <v>256</v>
          </cell>
          <cell r="M60">
            <v>1583</v>
          </cell>
          <cell r="N60">
            <v>240</v>
          </cell>
          <cell r="O60" t="str">
            <v>&lt;30</v>
          </cell>
          <cell r="P60">
            <v>0</v>
          </cell>
          <cell r="Q60">
            <v>0</v>
          </cell>
          <cell r="R60">
            <v>0</v>
          </cell>
          <cell r="S60">
            <v>72645</v>
          </cell>
        </row>
        <row r="61">
          <cell r="A61">
            <v>45505</v>
          </cell>
          <cell r="B61">
            <v>3181</v>
          </cell>
          <cell r="C61">
            <v>877</v>
          </cell>
          <cell r="D61">
            <v>2633</v>
          </cell>
          <cell r="E61">
            <v>866</v>
          </cell>
          <cell r="F61">
            <v>8870</v>
          </cell>
          <cell r="G61">
            <v>2449</v>
          </cell>
          <cell r="H61">
            <v>29781</v>
          </cell>
          <cell r="I61">
            <v>0</v>
          </cell>
          <cell r="J61">
            <v>20927</v>
          </cell>
          <cell r="K61">
            <v>2633</v>
          </cell>
          <cell r="L61">
            <v>254</v>
          </cell>
          <cell r="M61">
            <v>1605</v>
          </cell>
          <cell r="N61">
            <v>241</v>
          </cell>
          <cell r="O61" t="str">
            <v>&lt;30</v>
          </cell>
          <cell r="P61">
            <v>0</v>
          </cell>
          <cell r="Q61">
            <v>0</v>
          </cell>
          <cell r="R61">
            <v>0</v>
          </cell>
          <cell r="S61">
            <v>74327</v>
          </cell>
        </row>
        <row r="62">
          <cell r="A62">
            <v>45536</v>
          </cell>
          <cell r="B62">
            <v>3216</v>
          </cell>
          <cell r="C62">
            <v>867</v>
          </cell>
          <cell r="D62">
            <v>2636</v>
          </cell>
          <cell r="E62">
            <v>891</v>
          </cell>
          <cell r="F62">
            <v>8897</v>
          </cell>
          <cell r="G62">
            <v>2414</v>
          </cell>
          <cell r="H62">
            <v>29926</v>
          </cell>
          <cell r="I62">
            <v>0</v>
          </cell>
          <cell r="J62">
            <v>20846</v>
          </cell>
          <cell r="K62">
            <v>2649</v>
          </cell>
          <cell r="L62">
            <v>266</v>
          </cell>
          <cell r="M62">
            <v>1634</v>
          </cell>
          <cell r="N62">
            <v>235</v>
          </cell>
          <cell r="O62">
            <v>36</v>
          </cell>
          <cell r="P62">
            <v>0</v>
          </cell>
          <cell r="Q62">
            <v>0</v>
          </cell>
          <cell r="R62">
            <v>0</v>
          </cell>
          <cell r="S62">
            <v>74513</v>
          </cell>
        </row>
        <row r="63">
          <cell r="A63">
            <v>45566</v>
          </cell>
          <cell r="B63">
            <v>3263</v>
          </cell>
          <cell r="C63">
            <v>877</v>
          </cell>
          <cell r="D63">
            <v>2632</v>
          </cell>
          <cell r="E63">
            <v>929</v>
          </cell>
          <cell r="F63">
            <v>8995</v>
          </cell>
          <cell r="G63">
            <v>2460</v>
          </cell>
          <cell r="H63">
            <v>30626</v>
          </cell>
          <cell r="I63">
            <v>0</v>
          </cell>
          <cell r="J63">
            <v>20993</v>
          </cell>
          <cell r="K63">
            <v>2638</v>
          </cell>
          <cell r="L63">
            <v>261</v>
          </cell>
          <cell r="M63">
            <v>1667</v>
          </cell>
          <cell r="N63">
            <v>246</v>
          </cell>
          <cell r="O63">
            <v>32</v>
          </cell>
          <cell r="P63">
            <v>0</v>
          </cell>
          <cell r="Q63">
            <v>0</v>
          </cell>
          <cell r="R63">
            <v>0</v>
          </cell>
          <cell r="S63">
            <v>75619</v>
          </cell>
        </row>
        <row r="64">
          <cell r="A64">
            <v>45597</v>
          </cell>
          <cell r="B64">
            <v>3281</v>
          </cell>
          <cell r="C64">
            <v>869</v>
          </cell>
          <cell r="D64">
            <v>2619</v>
          </cell>
          <cell r="E64">
            <v>947</v>
          </cell>
          <cell r="F64">
            <v>8977</v>
          </cell>
          <cell r="G64">
            <v>2467</v>
          </cell>
          <cell r="H64">
            <v>31227</v>
          </cell>
          <cell r="I64">
            <v>0</v>
          </cell>
          <cell r="J64">
            <v>21189</v>
          </cell>
          <cell r="K64">
            <v>2694</v>
          </cell>
          <cell r="L64">
            <v>261</v>
          </cell>
          <cell r="M64">
            <v>1716</v>
          </cell>
          <cell r="N64">
            <v>245</v>
          </cell>
          <cell r="O64" t="str">
            <v>&lt;30</v>
          </cell>
          <cell r="P64">
            <v>0</v>
          </cell>
          <cell r="Q64">
            <v>0</v>
          </cell>
          <cell r="R64">
            <v>0</v>
          </cell>
          <cell r="S64">
            <v>76509</v>
          </cell>
        </row>
        <row r="65">
          <cell r="A65">
            <v>45627</v>
          </cell>
          <cell r="B65">
            <v>3309</v>
          </cell>
          <cell r="C65">
            <v>876</v>
          </cell>
          <cell r="D65">
            <v>2595</v>
          </cell>
          <cell r="E65">
            <v>977</v>
          </cell>
          <cell r="F65">
            <v>8966</v>
          </cell>
          <cell r="G65">
            <v>2487</v>
          </cell>
          <cell r="H65">
            <v>31819</v>
          </cell>
          <cell r="I65">
            <v>0</v>
          </cell>
          <cell r="J65">
            <v>21313</v>
          </cell>
          <cell r="K65">
            <v>2696</v>
          </cell>
          <cell r="L65">
            <v>264</v>
          </cell>
          <cell r="M65">
            <v>1734</v>
          </cell>
          <cell r="N65">
            <v>269</v>
          </cell>
          <cell r="O65" t="str">
            <v>&lt;30</v>
          </cell>
          <cell r="P65">
            <v>0</v>
          </cell>
          <cell r="Q65" t="str">
            <v>&lt;30</v>
          </cell>
          <cell r="R65">
            <v>0</v>
          </cell>
          <cell r="S65">
            <v>77325</v>
          </cell>
        </row>
        <row r="66">
          <cell r="A66">
            <v>45658</v>
          </cell>
          <cell r="B66">
            <v>3378</v>
          </cell>
          <cell r="C66">
            <v>884</v>
          </cell>
          <cell r="D66">
            <v>2619</v>
          </cell>
          <cell r="E66">
            <v>1005</v>
          </cell>
          <cell r="F66">
            <v>9021</v>
          </cell>
          <cell r="G66">
            <v>2599</v>
          </cell>
          <cell r="H66">
            <v>32726</v>
          </cell>
          <cell r="I66">
            <v>0</v>
          </cell>
          <cell r="J66">
            <v>21544</v>
          </cell>
          <cell r="K66">
            <v>2815</v>
          </cell>
          <cell r="L66">
            <v>258</v>
          </cell>
          <cell r="M66">
            <v>1748</v>
          </cell>
          <cell r="N66">
            <v>796</v>
          </cell>
          <cell r="O66" t="str">
            <v>&lt;30</v>
          </cell>
          <cell r="P66">
            <v>0</v>
          </cell>
          <cell r="Q66">
            <v>0</v>
          </cell>
          <cell r="R66">
            <v>512</v>
          </cell>
          <cell r="S66">
            <v>82637</v>
          </cell>
        </row>
        <row r="67">
          <cell r="A67">
            <v>45689</v>
          </cell>
          <cell r="B67">
            <v>3383</v>
          </cell>
          <cell r="C67">
            <v>873</v>
          </cell>
          <cell r="D67">
            <v>2607</v>
          </cell>
          <cell r="E67">
            <v>1001</v>
          </cell>
          <cell r="F67">
            <v>8974</v>
          </cell>
          <cell r="G67">
            <v>2595</v>
          </cell>
          <cell r="H67">
            <v>32594</v>
          </cell>
          <cell r="I67">
            <v>0</v>
          </cell>
          <cell r="J67">
            <v>21434</v>
          </cell>
          <cell r="K67">
            <v>2766</v>
          </cell>
          <cell r="L67">
            <v>257</v>
          </cell>
          <cell r="M67">
            <v>1779</v>
          </cell>
          <cell r="N67">
            <v>293</v>
          </cell>
          <cell r="O67" t="str">
            <v>&lt;30</v>
          </cell>
          <cell r="P67">
            <v>0</v>
          </cell>
          <cell r="Q67" t="str">
            <v>&lt;30</v>
          </cell>
          <cell r="R67">
            <v>577</v>
          </cell>
          <cell r="S67">
            <v>82557</v>
          </cell>
        </row>
        <row r="68">
          <cell r="A68">
            <v>45717</v>
          </cell>
          <cell r="B68">
            <v>3374</v>
          </cell>
          <cell r="C68">
            <v>864</v>
          </cell>
          <cell r="D68">
            <v>2609</v>
          </cell>
          <cell r="E68">
            <v>1013</v>
          </cell>
          <cell r="F68">
            <v>8892</v>
          </cell>
          <cell r="G68">
            <v>2576</v>
          </cell>
          <cell r="H68">
            <v>32685</v>
          </cell>
          <cell r="I68">
            <v>0</v>
          </cell>
          <cell r="J68">
            <v>21288</v>
          </cell>
          <cell r="K68">
            <v>2740</v>
          </cell>
          <cell r="L68">
            <v>252</v>
          </cell>
          <cell r="M68">
            <v>1813</v>
          </cell>
          <cell r="N68">
            <v>303</v>
          </cell>
          <cell r="O68" t="str">
            <v>&lt;30</v>
          </cell>
          <cell r="P68">
            <v>0</v>
          </cell>
          <cell r="Q68" t="str">
            <v>&lt;30</v>
          </cell>
          <cell r="R68">
            <v>641</v>
          </cell>
          <cell r="S68">
            <v>82733</v>
          </cell>
        </row>
        <row r="69">
          <cell r="A69">
            <v>45748</v>
          </cell>
          <cell r="B69">
            <v>3357</v>
          </cell>
          <cell r="C69">
            <v>842</v>
          </cell>
          <cell r="D69">
            <v>2575</v>
          </cell>
          <cell r="E69">
            <v>1009</v>
          </cell>
          <cell r="F69">
            <v>8975</v>
          </cell>
          <cell r="G69">
            <v>2532</v>
          </cell>
          <cell r="H69">
            <v>33073</v>
          </cell>
          <cell r="I69">
            <v>0</v>
          </cell>
          <cell r="J69">
            <v>21772</v>
          </cell>
          <cell r="K69">
            <v>2729</v>
          </cell>
          <cell r="L69">
            <v>254</v>
          </cell>
          <cell r="M69">
            <v>1854</v>
          </cell>
          <cell r="N69">
            <v>306</v>
          </cell>
          <cell r="O69" t="str">
            <v>&lt;30</v>
          </cell>
          <cell r="P69">
            <v>0</v>
          </cell>
          <cell r="Q69" t="str">
            <v>&lt;30</v>
          </cell>
          <cell r="R69">
            <v>743</v>
          </cell>
          <cell r="S69">
            <v>83892</v>
          </cell>
        </row>
        <row r="70">
          <cell r="A70">
            <v>45778</v>
          </cell>
        </row>
        <row r="71">
          <cell r="A71">
            <v>45809</v>
          </cell>
        </row>
        <row r="72">
          <cell r="A72" t="str">
            <v>FY 2024-25 Year-to-Date AVERAGE</v>
          </cell>
          <cell r="B72">
            <v>3285</v>
          </cell>
          <cell r="C72">
            <v>869</v>
          </cell>
          <cell r="D72">
            <v>2611</v>
          </cell>
          <cell r="E72">
            <v>949</v>
          </cell>
          <cell r="F72">
            <v>8931</v>
          </cell>
          <cell r="G72">
            <v>2497</v>
          </cell>
          <cell r="H72">
            <v>31314</v>
          </cell>
          <cell r="I72">
            <v>0</v>
          </cell>
          <cell r="J72">
            <v>21193</v>
          </cell>
          <cell r="K72">
            <v>2703</v>
          </cell>
          <cell r="L72">
            <v>258</v>
          </cell>
          <cell r="M72">
            <v>1713</v>
          </cell>
          <cell r="N72">
            <v>317</v>
          </cell>
          <cell r="O72">
            <v>34</v>
          </cell>
          <cell r="P72">
            <v>0</v>
          </cell>
          <cell r="Q72">
            <v>0</v>
          </cell>
          <cell r="R72">
            <v>618</v>
          </cell>
          <cell r="S72">
            <v>77292</v>
          </cell>
        </row>
        <row r="74">
          <cell r="A74">
            <v>45474</v>
          </cell>
          <cell r="B74">
            <v>4409</v>
          </cell>
          <cell r="C74">
            <v>469</v>
          </cell>
          <cell r="D74">
            <v>125</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5003</v>
          </cell>
        </row>
        <row r="75">
          <cell r="A75">
            <v>45505</v>
          </cell>
          <cell r="B75">
            <v>4458</v>
          </cell>
          <cell r="C75">
            <v>480</v>
          </cell>
          <cell r="D75">
            <v>123</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5061</v>
          </cell>
        </row>
        <row r="76">
          <cell r="A76">
            <v>45536</v>
          </cell>
          <cell r="B76">
            <v>4518</v>
          </cell>
          <cell r="C76">
            <v>486</v>
          </cell>
          <cell r="D76">
            <v>120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5124</v>
          </cell>
        </row>
        <row r="77">
          <cell r="A77">
            <v>45566</v>
          </cell>
          <cell r="B77">
            <v>4576</v>
          </cell>
          <cell r="C77">
            <v>488</v>
          </cell>
          <cell r="D77">
            <v>120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5184</v>
          </cell>
        </row>
        <row r="78">
          <cell r="A78">
            <v>45597</v>
          </cell>
          <cell r="B78">
            <v>4634</v>
          </cell>
          <cell r="C78">
            <v>493</v>
          </cell>
          <cell r="D78">
            <v>114</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5241</v>
          </cell>
        </row>
        <row r="79">
          <cell r="A79">
            <v>45627</v>
          </cell>
          <cell r="B79">
            <v>4659</v>
          </cell>
          <cell r="C79">
            <v>483</v>
          </cell>
          <cell r="D79">
            <v>115</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5257</v>
          </cell>
        </row>
        <row r="80">
          <cell r="A80">
            <v>45658</v>
          </cell>
          <cell r="B80">
            <v>4691</v>
          </cell>
          <cell r="C80">
            <v>474</v>
          </cell>
          <cell r="D80">
            <v>113</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5284</v>
          </cell>
        </row>
        <row r="81">
          <cell r="A81">
            <v>45689</v>
          </cell>
          <cell r="B81">
            <v>4669</v>
          </cell>
          <cell r="C81">
            <v>469</v>
          </cell>
          <cell r="D81">
            <v>117</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5257</v>
          </cell>
        </row>
        <row r="82">
          <cell r="A82">
            <v>45717</v>
          </cell>
          <cell r="B82">
            <v>4705</v>
          </cell>
          <cell r="C82">
            <v>468</v>
          </cell>
          <cell r="D82">
            <v>118</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5323</v>
          </cell>
        </row>
        <row r="83">
          <cell r="A83">
            <v>45748</v>
          </cell>
          <cell r="B83">
            <v>4634</v>
          </cell>
          <cell r="C83">
            <v>468</v>
          </cell>
          <cell r="D83">
            <v>116</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5229</v>
          </cell>
        </row>
        <row r="84">
          <cell r="A84">
            <v>45778</v>
          </cell>
        </row>
        <row r="85">
          <cell r="A85">
            <v>45809</v>
          </cell>
        </row>
        <row r="86">
          <cell r="A86" t="str">
            <v>FY 2024-25 Year-to-Date AVERAGE</v>
          </cell>
          <cell r="B86">
            <v>4595</v>
          </cell>
          <cell r="C86">
            <v>478</v>
          </cell>
          <cell r="D86">
            <v>118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5191</v>
          </cell>
        </row>
        <row r="89">
          <cell r="A89">
            <v>45474</v>
          </cell>
          <cell r="B89">
            <v>43582</v>
          </cell>
          <cell r="C89">
            <v>11744</v>
          </cell>
          <cell r="D89">
            <v>56479</v>
          </cell>
          <cell r="E89">
            <v>23538</v>
          </cell>
          <cell r="F89">
            <v>139985</v>
          </cell>
          <cell r="G89">
            <v>41045</v>
          </cell>
          <cell r="H89">
            <v>307361</v>
          </cell>
          <cell r="I89">
            <v>118</v>
          </cell>
          <cell r="J89">
            <v>358387</v>
          </cell>
          <cell r="K89">
            <v>42330</v>
          </cell>
          <cell r="L89">
            <v>17794</v>
          </cell>
          <cell r="M89">
            <v>23337</v>
          </cell>
          <cell r="N89">
            <v>4707</v>
          </cell>
          <cell r="O89">
            <v>67</v>
          </cell>
          <cell r="P89">
            <v>0</v>
          </cell>
          <cell r="Q89" t="str">
            <v>&lt;30</v>
          </cell>
          <cell r="R89">
            <v>0</v>
          </cell>
          <cell r="S89">
            <v>1070482</v>
          </cell>
        </row>
        <row r="90">
          <cell r="A90">
            <v>45505</v>
          </cell>
          <cell r="B90">
            <v>44103</v>
          </cell>
          <cell r="C90">
            <v>11762</v>
          </cell>
          <cell r="D90">
            <v>56816</v>
          </cell>
          <cell r="E90">
            <v>24103</v>
          </cell>
          <cell r="F90">
            <v>140318</v>
          </cell>
          <cell r="G90">
            <v>42041</v>
          </cell>
          <cell r="H90">
            <v>313667</v>
          </cell>
          <cell r="I90">
            <v>115</v>
          </cell>
          <cell r="J90">
            <v>361647</v>
          </cell>
          <cell r="K90">
            <v>43175</v>
          </cell>
          <cell r="L90">
            <v>17589</v>
          </cell>
          <cell r="M90">
            <v>23381</v>
          </cell>
          <cell r="N90">
            <v>4705</v>
          </cell>
          <cell r="O90">
            <v>47</v>
          </cell>
          <cell r="P90">
            <v>0</v>
          </cell>
          <cell r="Q90" t="str">
            <v>&lt;30</v>
          </cell>
          <cell r="R90">
            <v>0</v>
          </cell>
          <cell r="S90">
            <v>1083471</v>
          </cell>
        </row>
        <row r="91">
          <cell r="A91">
            <v>45536</v>
          </cell>
          <cell r="B91">
            <v>44480</v>
          </cell>
          <cell r="C91">
            <v>11757</v>
          </cell>
          <cell r="D91">
            <v>57044</v>
          </cell>
          <cell r="E91">
            <v>24781</v>
          </cell>
          <cell r="F91">
            <v>139943</v>
          </cell>
          <cell r="G91">
            <v>41490</v>
          </cell>
          <cell r="H91">
            <v>312983</v>
          </cell>
          <cell r="I91">
            <v>118</v>
          </cell>
          <cell r="J91">
            <v>360997</v>
          </cell>
          <cell r="K91">
            <v>43001</v>
          </cell>
          <cell r="L91">
            <v>17604</v>
          </cell>
          <cell r="M91">
            <v>23324</v>
          </cell>
          <cell r="N91">
            <v>4731</v>
          </cell>
          <cell r="O91">
            <v>80</v>
          </cell>
          <cell r="P91">
            <v>0</v>
          </cell>
          <cell r="Q91" t="str">
            <v>&lt;30</v>
          </cell>
          <cell r="R91">
            <v>0</v>
          </cell>
          <cell r="S91">
            <v>1082340</v>
          </cell>
        </row>
        <row r="92">
          <cell r="A92">
            <v>45566</v>
          </cell>
          <cell r="B92">
            <v>44931</v>
          </cell>
          <cell r="C92">
            <v>11805</v>
          </cell>
          <cell r="D92">
            <v>57332</v>
          </cell>
          <cell r="E92">
            <v>25461</v>
          </cell>
          <cell r="F92">
            <v>139905</v>
          </cell>
          <cell r="G92">
            <v>42088</v>
          </cell>
          <cell r="H92">
            <v>317116</v>
          </cell>
          <cell r="I92">
            <v>120</v>
          </cell>
          <cell r="J92">
            <v>362477</v>
          </cell>
          <cell r="K92">
            <v>43616</v>
          </cell>
          <cell r="L92">
            <v>17652</v>
          </cell>
          <cell r="M92">
            <v>23303</v>
          </cell>
          <cell r="N92">
            <v>4789</v>
          </cell>
          <cell r="O92">
            <v>85</v>
          </cell>
          <cell r="P92">
            <v>0</v>
          </cell>
          <cell r="Q92" t="str">
            <v>&lt;30</v>
          </cell>
          <cell r="R92">
            <v>0</v>
          </cell>
          <cell r="S92">
            <v>1090683</v>
          </cell>
        </row>
        <row r="93">
          <cell r="A93">
            <v>45597</v>
          </cell>
          <cell r="B93">
            <v>45197</v>
          </cell>
          <cell r="C93">
            <v>11814</v>
          </cell>
          <cell r="D93">
            <v>57545</v>
          </cell>
          <cell r="E93">
            <v>25997</v>
          </cell>
          <cell r="F93">
            <v>139399</v>
          </cell>
          <cell r="G93">
            <v>42209</v>
          </cell>
          <cell r="H93">
            <v>320345</v>
          </cell>
          <cell r="I93">
            <v>120</v>
          </cell>
          <cell r="J93">
            <v>362797</v>
          </cell>
          <cell r="K93">
            <v>43988</v>
          </cell>
          <cell r="L93">
            <v>17650</v>
          </cell>
          <cell r="M93">
            <v>23488</v>
          </cell>
          <cell r="N93">
            <v>4817</v>
          </cell>
          <cell r="O93">
            <v>61</v>
          </cell>
          <cell r="P93">
            <v>0</v>
          </cell>
          <cell r="Q93" t="str">
            <v>&lt;30</v>
          </cell>
          <cell r="R93">
            <v>0</v>
          </cell>
          <cell r="S93">
            <v>1095436</v>
          </cell>
        </row>
        <row r="94">
          <cell r="A94">
            <v>45627</v>
          </cell>
          <cell r="B94">
            <v>45418</v>
          </cell>
          <cell r="C94">
            <v>11786</v>
          </cell>
          <cell r="D94">
            <v>57567</v>
          </cell>
          <cell r="E94">
            <v>26769</v>
          </cell>
          <cell r="F94">
            <v>138351</v>
          </cell>
          <cell r="G94">
            <v>42233</v>
          </cell>
          <cell r="H94">
            <v>322469</v>
          </cell>
          <cell r="I94">
            <v>120</v>
          </cell>
          <cell r="J94">
            <v>362702</v>
          </cell>
          <cell r="K94">
            <v>44061</v>
          </cell>
          <cell r="L94">
            <v>17608</v>
          </cell>
          <cell r="M94">
            <v>23428</v>
          </cell>
          <cell r="N94">
            <v>4888</v>
          </cell>
          <cell r="O94">
            <v>65</v>
          </cell>
          <cell r="P94">
            <v>0</v>
          </cell>
          <cell r="Q94" t="str">
            <v>&lt;30</v>
          </cell>
          <cell r="R94">
            <v>0</v>
          </cell>
          <cell r="S94">
            <v>1097475</v>
          </cell>
        </row>
        <row r="95">
          <cell r="A95">
            <v>45658</v>
          </cell>
          <cell r="B95">
            <v>45674</v>
          </cell>
          <cell r="C95">
            <v>11830</v>
          </cell>
          <cell r="D95">
            <v>57981</v>
          </cell>
          <cell r="E95">
            <v>27322</v>
          </cell>
          <cell r="F95">
            <v>137309</v>
          </cell>
          <cell r="G95">
            <v>43536</v>
          </cell>
          <cell r="H95">
            <v>328649</v>
          </cell>
          <cell r="I95">
            <v>118</v>
          </cell>
          <cell r="J95">
            <v>363397</v>
          </cell>
          <cell r="K95">
            <v>45734</v>
          </cell>
          <cell r="L95">
            <v>17627</v>
          </cell>
          <cell r="M95">
            <v>23410</v>
          </cell>
          <cell r="N95">
            <v>7454</v>
          </cell>
          <cell r="O95">
            <v>104</v>
          </cell>
          <cell r="P95">
            <v>0</v>
          </cell>
          <cell r="Q95" t="str">
            <v>&lt;30</v>
          </cell>
          <cell r="R95">
            <v>2344</v>
          </cell>
          <cell r="S95">
            <v>1119702</v>
          </cell>
        </row>
        <row r="96">
          <cell r="A96">
            <v>45689</v>
          </cell>
          <cell r="B96">
            <v>45719</v>
          </cell>
          <cell r="C96">
            <v>11787</v>
          </cell>
          <cell r="D96">
            <v>58184</v>
          </cell>
          <cell r="E96">
            <v>27923</v>
          </cell>
          <cell r="F96">
            <v>135857</v>
          </cell>
          <cell r="G96">
            <v>43388</v>
          </cell>
          <cell r="H96">
            <v>326962</v>
          </cell>
          <cell r="I96">
            <v>114</v>
          </cell>
          <cell r="J96">
            <v>360927</v>
          </cell>
          <cell r="K96">
            <v>45095</v>
          </cell>
          <cell r="L96">
            <v>17630</v>
          </cell>
          <cell r="M96">
            <v>23490</v>
          </cell>
          <cell r="N96">
            <v>4974</v>
          </cell>
          <cell r="O96">
            <v>57</v>
          </cell>
          <cell r="P96">
            <v>0</v>
          </cell>
          <cell r="Q96" t="str">
            <v>&lt;30</v>
          </cell>
          <cell r="R96">
            <v>2885</v>
          </cell>
          <cell r="S96">
            <v>1115863</v>
          </cell>
        </row>
        <row r="97">
          <cell r="A97">
            <v>45717</v>
          </cell>
          <cell r="B97">
            <v>45885</v>
          </cell>
          <cell r="C97">
            <v>11808</v>
          </cell>
          <cell r="D97">
            <v>58555</v>
          </cell>
          <cell r="E97">
            <v>28023</v>
          </cell>
          <cell r="F97">
            <v>134883</v>
          </cell>
          <cell r="G97">
            <v>43602</v>
          </cell>
          <cell r="H97">
            <v>327425</v>
          </cell>
          <cell r="I97">
            <v>113</v>
          </cell>
          <cell r="J97">
            <v>360528</v>
          </cell>
          <cell r="K97">
            <v>45115</v>
          </cell>
          <cell r="L97">
            <v>17665</v>
          </cell>
          <cell r="M97">
            <v>23705</v>
          </cell>
          <cell r="N97">
            <v>5023</v>
          </cell>
          <cell r="O97">
            <v>81</v>
          </cell>
          <cell r="P97">
            <v>0</v>
          </cell>
          <cell r="Q97" t="str">
            <v>&lt;30</v>
          </cell>
          <cell r="R97">
            <v>3471</v>
          </cell>
          <cell r="S97">
            <v>1118269</v>
          </cell>
        </row>
        <row r="98">
          <cell r="A98">
            <v>45748</v>
          </cell>
          <cell r="B98">
            <v>45911</v>
          </cell>
          <cell r="C98">
            <v>11681</v>
          </cell>
          <cell r="D98">
            <v>58330</v>
          </cell>
          <cell r="E98">
            <v>28175</v>
          </cell>
          <cell r="F98">
            <v>135685</v>
          </cell>
          <cell r="G98">
            <v>43466</v>
          </cell>
          <cell r="H98">
            <v>328694</v>
          </cell>
          <cell r="I98">
            <v>114</v>
          </cell>
          <cell r="J98">
            <v>368308</v>
          </cell>
          <cell r="K98">
            <v>45376</v>
          </cell>
          <cell r="L98">
            <v>17664</v>
          </cell>
          <cell r="M98">
            <v>24059</v>
          </cell>
          <cell r="N98">
            <v>4841</v>
          </cell>
          <cell r="O98">
            <v>79</v>
          </cell>
          <cell r="P98">
            <v>0</v>
          </cell>
          <cell r="Q98">
            <v>30</v>
          </cell>
          <cell r="R98">
            <v>3955</v>
          </cell>
          <cell r="S98">
            <v>1129980</v>
          </cell>
        </row>
        <row r="99">
          <cell r="A99">
            <v>45778</v>
          </cell>
        </row>
        <row r="100">
          <cell r="A100">
            <v>45809</v>
          </cell>
        </row>
        <row r="101">
          <cell r="A101" t="str">
            <v>FY 2024-25 Year-to-Date AVERAGE</v>
          </cell>
          <cell r="B101">
            <v>45090</v>
          </cell>
          <cell r="C101">
            <v>11777</v>
          </cell>
          <cell r="D101">
            <v>57583</v>
          </cell>
          <cell r="E101">
            <v>26209</v>
          </cell>
          <cell r="F101">
            <v>138164</v>
          </cell>
          <cell r="G101">
            <v>42510</v>
          </cell>
          <cell r="H101">
            <v>320567</v>
          </cell>
          <cell r="I101">
            <v>117</v>
          </cell>
          <cell r="J101">
            <v>362217</v>
          </cell>
          <cell r="K101">
            <v>44149</v>
          </cell>
          <cell r="L101">
            <v>17648</v>
          </cell>
          <cell r="M101">
            <v>23493</v>
          </cell>
          <cell r="N101">
            <v>5093</v>
          </cell>
          <cell r="O101">
            <v>73</v>
          </cell>
          <cell r="P101">
            <v>0</v>
          </cell>
          <cell r="Q101">
            <v>30</v>
          </cell>
          <cell r="R101">
            <v>3164</v>
          </cell>
          <cell r="S101">
            <v>1100370.1000000001</v>
          </cell>
        </row>
      </sheetData>
      <sheetData sheetId="8">
        <row r="4">
          <cell r="C4" t="str">
            <v>Archuleta</v>
          </cell>
          <cell r="D4">
            <v>2867</v>
          </cell>
          <cell r="E4">
            <v>2884</v>
          </cell>
          <cell r="F4">
            <v>2837</v>
          </cell>
          <cell r="G4">
            <v>2853</v>
          </cell>
          <cell r="H4">
            <v>2854</v>
          </cell>
          <cell r="I4">
            <v>2863</v>
          </cell>
          <cell r="J4">
            <v>2884</v>
          </cell>
          <cell r="K4">
            <v>2857</v>
          </cell>
          <cell r="L4">
            <v>2846</v>
          </cell>
          <cell r="M4">
            <v>2868</v>
          </cell>
        </row>
        <row r="5">
          <cell r="C5" t="str">
            <v>Delta</v>
          </cell>
          <cell r="D5">
            <v>6952</v>
          </cell>
          <cell r="E5">
            <v>6929</v>
          </cell>
          <cell r="F5">
            <v>6865</v>
          </cell>
          <cell r="G5">
            <v>6854</v>
          </cell>
          <cell r="H5">
            <v>6838</v>
          </cell>
          <cell r="I5">
            <v>6810</v>
          </cell>
          <cell r="J5">
            <v>6873</v>
          </cell>
          <cell r="K5">
            <v>6807</v>
          </cell>
          <cell r="L5">
            <v>6808</v>
          </cell>
          <cell r="M5">
            <v>6778</v>
          </cell>
        </row>
        <row r="6">
          <cell r="C6" t="str">
            <v>Dolores</v>
          </cell>
          <cell r="D6">
            <v>491</v>
          </cell>
          <cell r="E6">
            <v>500</v>
          </cell>
          <cell r="F6">
            <v>477</v>
          </cell>
          <cell r="G6">
            <v>471</v>
          </cell>
          <cell r="H6">
            <v>487</v>
          </cell>
          <cell r="I6">
            <v>494</v>
          </cell>
          <cell r="J6">
            <v>499</v>
          </cell>
          <cell r="K6">
            <v>505</v>
          </cell>
          <cell r="L6">
            <v>503</v>
          </cell>
          <cell r="M6">
            <v>487</v>
          </cell>
        </row>
        <row r="7">
          <cell r="C7" t="str">
            <v>Eagle</v>
          </cell>
          <cell r="D7">
            <v>4906</v>
          </cell>
          <cell r="E7">
            <v>4956</v>
          </cell>
          <cell r="F7">
            <v>4931</v>
          </cell>
          <cell r="G7">
            <v>4941</v>
          </cell>
          <cell r="H7">
            <v>5014</v>
          </cell>
          <cell r="I7">
            <v>5024</v>
          </cell>
          <cell r="J7">
            <v>5210</v>
          </cell>
          <cell r="K7">
            <v>5258</v>
          </cell>
          <cell r="L7">
            <v>5238</v>
          </cell>
          <cell r="M7">
            <v>5312</v>
          </cell>
        </row>
        <row r="8">
          <cell r="C8" t="str">
            <v>Garfield</v>
          </cell>
          <cell r="D8">
            <v>10141</v>
          </cell>
          <cell r="E8">
            <v>10263</v>
          </cell>
          <cell r="F8">
            <v>10185</v>
          </cell>
          <cell r="G8">
            <v>10231</v>
          </cell>
          <cell r="H8">
            <v>10331</v>
          </cell>
          <cell r="I8">
            <v>10217</v>
          </cell>
          <cell r="J8">
            <v>10696</v>
          </cell>
          <cell r="K8">
            <v>10795</v>
          </cell>
          <cell r="L8">
            <v>10962</v>
          </cell>
          <cell r="M8">
            <v>11169</v>
          </cell>
        </row>
        <row r="9">
          <cell r="C9" t="str">
            <v>Grand</v>
          </cell>
          <cell r="D9">
            <v>1368</v>
          </cell>
          <cell r="E9">
            <v>1382</v>
          </cell>
          <cell r="F9">
            <v>1363</v>
          </cell>
          <cell r="G9">
            <v>1376</v>
          </cell>
          <cell r="H9">
            <v>1392</v>
          </cell>
          <cell r="I9">
            <v>1430</v>
          </cell>
          <cell r="J9">
            <v>1485</v>
          </cell>
          <cell r="K9">
            <v>1468</v>
          </cell>
          <cell r="L9">
            <v>1466</v>
          </cell>
          <cell r="M9">
            <v>1461</v>
          </cell>
        </row>
        <row r="10">
          <cell r="C10" t="str">
            <v>Gunnison</v>
          </cell>
          <cell r="D10">
            <v>2063</v>
          </cell>
          <cell r="E10">
            <v>2099</v>
          </cell>
          <cell r="F10">
            <v>2081</v>
          </cell>
          <cell r="G10">
            <v>2065</v>
          </cell>
          <cell r="H10">
            <v>2069</v>
          </cell>
          <cell r="I10">
            <v>2081</v>
          </cell>
          <cell r="J10">
            <v>2204</v>
          </cell>
          <cell r="K10">
            <v>2184</v>
          </cell>
          <cell r="L10">
            <v>2179</v>
          </cell>
          <cell r="M10">
            <v>2219</v>
          </cell>
        </row>
        <row r="11">
          <cell r="C11" t="str">
            <v>Hinsdale</v>
          </cell>
          <cell r="D11">
            <v>120</v>
          </cell>
          <cell r="E11">
            <v>111</v>
          </cell>
          <cell r="F11">
            <v>112</v>
          </cell>
          <cell r="G11">
            <v>114</v>
          </cell>
          <cell r="H11">
            <v>119</v>
          </cell>
          <cell r="I11">
            <v>118</v>
          </cell>
          <cell r="J11">
            <v>121</v>
          </cell>
          <cell r="K11">
            <v>118</v>
          </cell>
          <cell r="L11">
            <v>119</v>
          </cell>
          <cell r="M11">
            <v>120</v>
          </cell>
        </row>
        <row r="12">
          <cell r="C12" t="str">
            <v>Jackson</v>
          </cell>
          <cell r="D12">
            <v>169</v>
          </cell>
          <cell r="E12">
            <v>174</v>
          </cell>
          <cell r="F12">
            <v>172</v>
          </cell>
          <cell r="G12">
            <v>174</v>
          </cell>
          <cell r="H12">
            <v>180</v>
          </cell>
          <cell r="I12">
            <v>193</v>
          </cell>
          <cell r="J12">
            <v>187</v>
          </cell>
          <cell r="K12">
            <v>182</v>
          </cell>
          <cell r="L12">
            <v>183</v>
          </cell>
          <cell r="M12">
            <v>180</v>
          </cell>
        </row>
        <row r="13">
          <cell r="C13" t="str">
            <v>La Plata</v>
          </cell>
          <cell r="D13">
            <v>9283</v>
          </cell>
          <cell r="E13">
            <v>9358</v>
          </cell>
          <cell r="F13">
            <v>9310</v>
          </cell>
          <cell r="G13">
            <v>9378</v>
          </cell>
          <cell r="H13">
            <v>9424</v>
          </cell>
          <cell r="I13">
            <v>9504</v>
          </cell>
          <cell r="J13">
            <v>9655</v>
          </cell>
          <cell r="K13">
            <v>9656</v>
          </cell>
          <cell r="L13">
            <v>9588</v>
          </cell>
          <cell r="M13">
            <v>9560</v>
          </cell>
        </row>
        <row r="14">
          <cell r="C14" t="str">
            <v>Larimer</v>
          </cell>
          <cell r="D14">
            <v>47913</v>
          </cell>
          <cell r="E14">
            <v>48432</v>
          </cell>
          <cell r="F14">
            <v>48318</v>
          </cell>
          <cell r="G14">
            <v>48742</v>
          </cell>
          <cell r="H14">
            <v>48842</v>
          </cell>
          <cell r="I14">
            <v>49106</v>
          </cell>
          <cell r="J14">
            <v>49715</v>
          </cell>
          <cell r="K14">
            <v>49553</v>
          </cell>
          <cell r="L14">
            <v>49509</v>
          </cell>
          <cell r="M14">
            <v>49931</v>
          </cell>
        </row>
        <row r="15">
          <cell r="C15" t="str">
            <v>Mesa</v>
          </cell>
          <cell r="D15">
            <v>35647</v>
          </cell>
          <cell r="E15">
            <v>35871</v>
          </cell>
          <cell r="F15">
            <v>35635</v>
          </cell>
          <cell r="G15">
            <v>35868</v>
          </cell>
          <cell r="H15">
            <v>35806</v>
          </cell>
          <cell r="I15">
            <v>35915</v>
          </cell>
          <cell r="J15">
            <v>36458</v>
          </cell>
          <cell r="K15">
            <v>36231</v>
          </cell>
          <cell r="L15">
            <v>36336</v>
          </cell>
          <cell r="M15">
            <v>36773</v>
          </cell>
        </row>
        <row r="16">
          <cell r="C16" t="str">
            <v>Moffat</v>
          </cell>
          <cell r="D16">
            <v>2732</v>
          </cell>
          <cell r="E16">
            <v>2752</v>
          </cell>
          <cell r="F16">
            <v>2715</v>
          </cell>
          <cell r="G16">
            <v>2722</v>
          </cell>
          <cell r="H16">
            <v>2715</v>
          </cell>
          <cell r="I16">
            <v>2696</v>
          </cell>
          <cell r="J16">
            <v>2719</v>
          </cell>
          <cell r="K16">
            <v>2713</v>
          </cell>
          <cell r="L16">
            <v>2711</v>
          </cell>
          <cell r="M16">
            <v>2772</v>
          </cell>
        </row>
        <row r="17">
          <cell r="C17" t="str">
            <v>Montezuma</v>
          </cell>
          <cell r="D17">
            <v>7606</v>
          </cell>
          <cell r="E17">
            <v>7636</v>
          </cell>
          <cell r="F17">
            <v>7622</v>
          </cell>
          <cell r="G17">
            <v>7667</v>
          </cell>
          <cell r="H17">
            <v>7700</v>
          </cell>
          <cell r="I17">
            <v>7709</v>
          </cell>
          <cell r="J17">
            <v>7766</v>
          </cell>
          <cell r="K17">
            <v>7726</v>
          </cell>
          <cell r="L17">
            <v>7770</v>
          </cell>
          <cell r="M17">
            <v>7809</v>
          </cell>
        </row>
        <row r="18">
          <cell r="C18" t="str">
            <v>Montrose</v>
          </cell>
          <cell r="D18">
            <v>9599</v>
          </cell>
          <cell r="E18">
            <v>9755</v>
          </cell>
          <cell r="F18">
            <v>9678</v>
          </cell>
          <cell r="G18">
            <v>9701</v>
          </cell>
          <cell r="H18">
            <v>9694</v>
          </cell>
          <cell r="I18">
            <v>9685</v>
          </cell>
          <cell r="J18">
            <v>9830</v>
          </cell>
          <cell r="K18">
            <v>9783</v>
          </cell>
          <cell r="L18">
            <v>9802</v>
          </cell>
          <cell r="M18">
            <v>9893</v>
          </cell>
        </row>
        <row r="19">
          <cell r="C19" t="str">
            <v>Ouray</v>
          </cell>
          <cell r="D19">
            <v>477</v>
          </cell>
          <cell r="E19">
            <v>488</v>
          </cell>
          <cell r="F19">
            <v>480</v>
          </cell>
          <cell r="G19">
            <v>487</v>
          </cell>
          <cell r="H19">
            <v>509</v>
          </cell>
          <cell r="I19">
            <v>517</v>
          </cell>
          <cell r="J19">
            <v>538</v>
          </cell>
          <cell r="K19">
            <v>536</v>
          </cell>
          <cell r="L19">
            <v>539</v>
          </cell>
          <cell r="M19">
            <v>541</v>
          </cell>
        </row>
        <row r="20">
          <cell r="C20" t="str">
            <v>Pitkin</v>
          </cell>
          <cell r="D20">
            <v>962</v>
          </cell>
          <cell r="E20">
            <v>968</v>
          </cell>
          <cell r="F20">
            <v>979</v>
          </cell>
          <cell r="G20">
            <v>983</v>
          </cell>
          <cell r="H20">
            <v>1007</v>
          </cell>
          <cell r="I20">
            <v>1003</v>
          </cell>
          <cell r="J20">
            <v>1012</v>
          </cell>
          <cell r="K20">
            <v>987</v>
          </cell>
          <cell r="L20">
            <v>982</v>
          </cell>
          <cell r="M20">
            <v>978</v>
          </cell>
        </row>
        <row r="21">
          <cell r="C21" t="str">
            <v>Rio Blanco</v>
          </cell>
          <cell r="D21">
            <v>1125</v>
          </cell>
          <cell r="E21">
            <v>1138</v>
          </cell>
          <cell r="F21">
            <v>1141</v>
          </cell>
          <cell r="G21">
            <v>1125</v>
          </cell>
          <cell r="H21">
            <v>1129</v>
          </cell>
          <cell r="I21">
            <v>1130</v>
          </cell>
          <cell r="J21">
            <v>1111</v>
          </cell>
          <cell r="K21">
            <v>1087</v>
          </cell>
          <cell r="L21">
            <v>1073</v>
          </cell>
          <cell r="M21">
            <v>1083</v>
          </cell>
        </row>
        <row r="22">
          <cell r="C22" t="str">
            <v>Routt</v>
          </cell>
          <cell r="D22">
            <v>1839</v>
          </cell>
          <cell r="E22">
            <v>1860</v>
          </cell>
          <cell r="F22">
            <v>1852</v>
          </cell>
          <cell r="G22">
            <v>1894</v>
          </cell>
          <cell r="H22">
            <v>1929</v>
          </cell>
          <cell r="I22">
            <v>1962</v>
          </cell>
          <cell r="J22">
            <v>1985</v>
          </cell>
          <cell r="K22">
            <v>1936</v>
          </cell>
          <cell r="L22">
            <v>1948</v>
          </cell>
          <cell r="M22">
            <v>1972</v>
          </cell>
        </row>
        <row r="23">
          <cell r="C23" t="str">
            <v>San Juan</v>
          </cell>
          <cell r="D23">
            <v>121</v>
          </cell>
          <cell r="E23">
            <v>120</v>
          </cell>
          <cell r="F23">
            <v>111</v>
          </cell>
          <cell r="G23">
            <v>110</v>
          </cell>
          <cell r="H23">
            <v>117</v>
          </cell>
          <cell r="I23">
            <v>116</v>
          </cell>
          <cell r="J23">
            <v>117</v>
          </cell>
          <cell r="K23">
            <v>118</v>
          </cell>
          <cell r="L23">
            <v>115</v>
          </cell>
          <cell r="M23">
            <v>112</v>
          </cell>
        </row>
        <row r="24">
          <cell r="C24" t="str">
            <v>San Miguel</v>
          </cell>
          <cell r="D24">
            <v>764</v>
          </cell>
          <cell r="E24">
            <v>773</v>
          </cell>
          <cell r="F24">
            <v>766</v>
          </cell>
          <cell r="G24">
            <v>757</v>
          </cell>
          <cell r="H24">
            <v>761</v>
          </cell>
          <cell r="I24">
            <v>737</v>
          </cell>
          <cell r="J24">
            <v>752</v>
          </cell>
          <cell r="K24">
            <v>740</v>
          </cell>
          <cell r="L24">
            <v>735</v>
          </cell>
          <cell r="M24">
            <v>724</v>
          </cell>
        </row>
        <row r="25">
          <cell r="C25" t="str">
            <v>Summit</v>
          </cell>
          <cell r="D25">
            <v>2566</v>
          </cell>
          <cell r="E25">
            <v>2629</v>
          </cell>
          <cell r="F25">
            <v>2631</v>
          </cell>
          <cell r="G25">
            <v>2673</v>
          </cell>
          <cell r="H25">
            <v>2730</v>
          </cell>
          <cell r="I25">
            <v>2736</v>
          </cell>
          <cell r="J25">
            <v>2902</v>
          </cell>
          <cell r="K25">
            <v>2900</v>
          </cell>
          <cell r="L25">
            <v>2878</v>
          </cell>
          <cell r="M25">
            <v>2924</v>
          </cell>
        </row>
        <row r="26">
          <cell r="C26" t="str">
            <v>Residence Outside RAE Area(1)</v>
          </cell>
          <cell r="D26">
            <v>12539</v>
          </cell>
          <cell r="E26">
            <v>12576</v>
          </cell>
          <cell r="F26">
            <v>12431</v>
          </cell>
          <cell r="G26">
            <v>12488</v>
          </cell>
          <cell r="H26">
            <v>12457</v>
          </cell>
          <cell r="I26">
            <v>12464</v>
          </cell>
          <cell r="J26">
            <v>12603</v>
          </cell>
          <cell r="K26">
            <v>12498</v>
          </cell>
          <cell r="L26">
            <v>12476</v>
          </cell>
          <cell r="M26">
            <v>12624</v>
          </cell>
        </row>
        <row r="27">
          <cell r="C27" t="str">
            <v>Total</v>
          </cell>
          <cell r="D27">
            <v>162250</v>
          </cell>
          <cell r="E27">
            <v>163654</v>
          </cell>
          <cell r="F27">
            <v>162692</v>
          </cell>
          <cell r="G27">
            <v>163674</v>
          </cell>
          <cell r="H27">
            <v>164104</v>
          </cell>
          <cell r="I27">
            <v>164510</v>
          </cell>
          <cell r="J27">
            <v>167322</v>
          </cell>
          <cell r="K27">
            <v>166638</v>
          </cell>
          <cell r="L27">
            <v>166766</v>
          </cell>
          <cell r="M27">
            <v>168290</v>
          </cell>
        </row>
        <row r="28">
          <cell r="C28" t="str">
            <v>Cheyenne</v>
          </cell>
          <cell r="D28">
            <v>408</v>
          </cell>
          <cell r="E28">
            <v>418</v>
          </cell>
          <cell r="F28">
            <v>416</v>
          </cell>
          <cell r="G28">
            <v>421</v>
          </cell>
          <cell r="H28">
            <v>423</v>
          </cell>
          <cell r="I28">
            <v>416</v>
          </cell>
          <cell r="J28">
            <v>406</v>
          </cell>
          <cell r="K28">
            <v>403</v>
          </cell>
          <cell r="L28">
            <v>397</v>
          </cell>
          <cell r="M28">
            <v>398</v>
          </cell>
        </row>
        <row r="29">
          <cell r="C29" t="str">
            <v>Kit Carson</v>
          </cell>
          <cell r="D29">
            <v>1521</v>
          </cell>
          <cell r="E29">
            <v>1500</v>
          </cell>
          <cell r="F29">
            <v>1497</v>
          </cell>
          <cell r="G29">
            <v>1492</v>
          </cell>
          <cell r="H29">
            <v>1488</v>
          </cell>
          <cell r="I29">
            <v>1468</v>
          </cell>
          <cell r="J29">
            <v>1511</v>
          </cell>
          <cell r="K29">
            <v>1532</v>
          </cell>
          <cell r="L29">
            <v>1520</v>
          </cell>
          <cell r="M29">
            <v>1555</v>
          </cell>
        </row>
        <row r="30">
          <cell r="C30" t="str">
            <v>Lincoln</v>
          </cell>
          <cell r="D30">
            <v>876</v>
          </cell>
          <cell r="E30">
            <v>897</v>
          </cell>
          <cell r="F30">
            <v>877</v>
          </cell>
          <cell r="G30">
            <v>909</v>
          </cell>
          <cell r="H30">
            <v>884</v>
          </cell>
          <cell r="I30">
            <v>890</v>
          </cell>
          <cell r="J30">
            <v>956</v>
          </cell>
          <cell r="K30">
            <v>975</v>
          </cell>
          <cell r="L30">
            <v>973</v>
          </cell>
          <cell r="M30">
            <v>988</v>
          </cell>
        </row>
        <row r="31">
          <cell r="C31" t="str">
            <v>Logan</v>
          </cell>
          <cell r="D31">
            <v>4096</v>
          </cell>
          <cell r="E31">
            <v>4168</v>
          </cell>
          <cell r="F31">
            <v>4145</v>
          </cell>
          <cell r="G31">
            <v>4128</v>
          </cell>
          <cell r="H31">
            <v>4130</v>
          </cell>
          <cell r="I31">
            <v>4114</v>
          </cell>
          <cell r="J31">
            <v>4138</v>
          </cell>
          <cell r="K31">
            <v>4124</v>
          </cell>
          <cell r="L31">
            <v>4129</v>
          </cell>
          <cell r="M31">
            <v>4171</v>
          </cell>
        </row>
        <row r="32">
          <cell r="C32" t="str">
            <v>Morgan</v>
          </cell>
          <cell r="D32">
            <v>6289</v>
          </cell>
          <cell r="E32">
            <v>6362</v>
          </cell>
          <cell r="F32">
            <v>6314</v>
          </cell>
          <cell r="G32">
            <v>6383</v>
          </cell>
          <cell r="H32">
            <v>6459</v>
          </cell>
          <cell r="I32">
            <v>6468</v>
          </cell>
          <cell r="J32">
            <v>6585</v>
          </cell>
          <cell r="K32">
            <v>6576</v>
          </cell>
          <cell r="L32">
            <v>6643</v>
          </cell>
          <cell r="M32">
            <v>6730</v>
          </cell>
        </row>
        <row r="33">
          <cell r="C33" t="str">
            <v>Phillips</v>
          </cell>
          <cell r="D33">
            <v>840</v>
          </cell>
          <cell r="E33">
            <v>831</v>
          </cell>
          <cell r="F33">
            <v>821</v>
          </cell>
          <cell r="G33">
            <v>801</v>
          </cell>
          <cell r="H33">
            <v>807</v>
          </cell>
          <cell r="I33">
            <v>795</v>
          </cell>
          <cell r="J33">
            <v>800</v>
          </cell>
          <cell r="K33">
            <v>781</v>
          </cell>
          <cell r="L33">
            <v>788</v>
          </cell>
          <cell r="M33">
            <v>810</v>
          </cell>
        </row>
        <row r="34">
          <cell r="C34" t="str">
            <v>Sedgwick</v>
          </cell>
          <cell r="D34">
            <v>547</v>
          </cell>
          <cell r="E34">
            <v>545</v>
          </cell>
          <cell r="F34">
            <v>542</v>
          </cell>
          <cell r="G34">
            <v>550</v>
          </cell>
          <cell r="H34">
            <v>554</v>
          </cell>
          <cell r="I34">
            <v>551</v>
          </cell>
          <cell r="J34">
            <v>543</v>
          </cell>
          <cell r="K34">
            <v>545</v>
          </cell>
          <cell r="L34">
            <v>546</v>
          </cell>
          <cell r="M34">
            <v>545</v>
          </cell>
        </row>
        <row r="35">
          <cell r="C35" t="str">
            <v>Washington</v>
          </cell>
          <cell r="D35">
            <v>1029</v>
          </cell>
          <cell r="E35">
            <v>1027</v>
          </cell>
          <cell r="F35">
            <v>1005</v>
          </cell>
          <cell r="G35">
            <v>1005</v>
          </cell>
          <cell r="H35">
            <v>1017</v>
          </cell>
          <cell r="I35">
            <v>1008</v>
          </cell>
          <cell r="J35">
            <v>1009</v>
          </cell>
          <cell r="K35">
            <v>984</v>
          </cell>
          <cell r="L35">
            <v>981</v>
          </cell>
          <cell r="M35">
            <v>995</v>
          </cell>
        </row>
        <row r="36">
          <cell r="C36" t="str">
            <v>Weld</v>
          </cell>
          <cell r="D36">
            <v>49554</v>
          </cell>
          <cell r="E36">
            <v>50600</v>
          </cell>
          <cell r="F36">
            <v>50836</v>
          </cell>
          <cell r="G36">
            <v>51710</v>
          </cell>
          <cell r="H36">
            <v>52175</v>
          </cell>
          <cell r="I36">
            <v>52268</v>
          </cell>
          <cell r="J36">
            <v>52778</v>
          </cell>
          <cell r="K36">
            <v>52869</v>
          </cell>
          <cell r="L36">
            <v>53077</v>
          </cell>
          <cell r="M36">
            <v>53985</v>
          </cell>
        </row>
        <row r="37">
          <cell r="C37" t="str">
            <v>Yuma</v>
          </cell>
          <cell r="D37">
            <v>2145</v>
          </cell>
          <cell r="E37">
            <v>2152</v>
          </cell>
          <cell r="F37">
            <v>2163</v>
          </cell>
          <cell r="G37">
            <v>2147</v>
          </cell>
          <cell r="H37">
            <v>2137</v>
          </cell>
          <cell r="I37">
            <v>2172</v>
          </cell>
          <cell r="J37">
            <v>2195</v>
          </cell>
          <cell r="K37">
            <v>2198</v>
          </cell>
          <cell r="L37">
            <v>2177</v>
          </cell>
          <cell r="M37">
            <v>2222</v>
          </cell>
        </row>
        <row r="38">
          <cell r="C38" t="str">
            <v>Residence Outside RAE Area(1)</v>
          </cell>
          <cell r="D38">
            <v>7167</v>
          </cell>
          <cell r="E38">
            <v>7168</v>
          </cell>
          <cell r="F38">
            <v>7135</v>
          </cell>
          <cell r="G38">
            <v>7145</v>
          </cell>
          <cell r="H38">
            <v>7109</v>
          </cell>
          <cell r="I38">
            <v>7080</v>
          </cell>
          <cell r="J38">
            <v>7106</v>
          </cell>
          <cell r="K38">
            <v>7059</v>
          </cell>
          <cell r="L38">
            <v>7098</v>
          </cell>
          <cell r="M38">
            <v>7103</v>
          </cell>
        </row>
        <row r="39">
          <cell r="C39" t="str">
            <v>Total</v>
          </cell>
          <cell r="D39">
            <v>74472</v>
          </cell>
          <cell r="E39">
            <v>75668</v>
          </cell>
          <cell r="F39">
            <v>75751</v>
          </cell>
          <cell r="G39">
            <v>76691</v>
          </cell>
          <cell r="H39">
            <v>77183</v>
          </cell>
          <cell r="I39">
            <v>77230</v>
          </cell>
          <cell r="J39">
            <v>78027</v>
          </cell>
          <cell r="K39">
            <v>78046</v>
          </cell>
          <cell r="L39">
            <v>78329</v>
          </cell>
          <cell r="M39">
            <v>79502</v>
          </cell>
        </row>
        <row r="40">
          <cell r="C40" t="str">
            <v>Adams</v>
          </cell>
          <cell r="D40">
            <v>87992</v>
          </cell>
          <cell r="E40">
            <v>89599</v>
          </cell>
          <cell r="F40">
            <v>90054</v>
          </cell>
          <cell r="G40">
            <v>91279</v>
          </cell>
          <cell r="H40">
            <v>92069</v>
          </cell>
          <cell r="I40">
            <v>92368</v>
          </cell>
          <cell r="J40">
            <v>94049</v>
          </cell>
          <cell r="K40">
            <v>94318</v>
          </cell>
          <cell r="L40">
            <v>95009</v>
          </cell>
          <cell r="M40">
            <v>96724</v>
          </cell>
        </row>
        <row r="41">
          <cell r="C41" t="str">
            <v>Arapahoe</v>
          </cell>
          <cell r="D41">
            <v>91072</v>
          </cell>
          <cell r="E41">
            <v>92683</v>
          </cell>
          <cell r="F41">
            <v>92908</v>
          </cell>
          <cell r="G41">
            <v>93986</v>
          </cell>
          <cell r="H41">
            <v>94931</v>
          </cell>
          <cell r="I41">
            <v>94997</v>
          </cell>
          <cell r="J41">
            <v>97125</v>
          </cell>
          <cell r="K41">
            <v>97273</v>
          </cell>
          <cell r="L41">
            <v>98137</v>
          </cell>
          <cell r="M41">
            <v>99484</v>
          </cell>
        </row>
        <row r="42">
          <cell r="C42" t="str">
            <v>Douglas</v>
          </cell>
          <cell r="D42">
            <v>23446</v>
          </cell>
          <cell r="E42">
            <v>23873</v>
          </cell>
          <cell r="F42">
            <v>23886</v>
          </cell>
          <cell r="G42">
            <v>24026</v>
          </cell>
          <cell r="H42">
            <v>24214</v>
          </cell>
          <cell r="I42">
            <v>24393</v>
          </cell>
          <cell r="J42">
            <v>24594</v>
          </cell>
          <cell r="K42">
            <v>24471</v>
          </cell>
          <cell r="L42">
            <v>24408</v>
          </cell>
          <cell r="M42">
            <v>24588</v>
          </cell>
        </row>
        <row r="43">
          <cell r="C43" t="str">
            <v>Elbert</v>
          </cell>
          <cell r="D43">
            <v>2182</v>
          </cell>
          <cell r="E43">
            <v>2200</v>
          </cell>
          <cell r="F43">
            <v>2201</v>
          </cell>
          <cell r="G43">
            <v>2227</v>
          </cell>
          <cell r="H43">
            <v>2233</v>
          </cell>
          <cell r="I43">
            <v>2243</v>
          </cell>
          <cell r="J43">
            <v>2250</v>
          </cell>
          <cell r="K43">
            <v>2273</v>
          </cell>
          <cell r="L43">
            <v>2276</v>
          </cell>
          <cell r="M43">
            <v>2299</v>
          </cell>
        </row>
        <row r="44">
          <cell r="C44" t="str">
            <v>Residence Outside RAE Area(1)</v>
          </cell>
          <cell r="D44">
            <v>52296</v>
          </cell>
          <cell r="E44">
            <v>52669</v>
          </cell>
          <cell r="F44">
            <v>52804</v>
          </cell>
          <cell r="G44">
            <v>53455</v>
          </cell>
          <cell r="H44">
            <v>53789</v>
          </cell>
          <cell r="I44">
            <v>53705</v>
          </cell>
          <cell r="J44">
            <v>53394</v>
          </cell>
          <cell r="K44">
            <v>53048</v>
          </cell>
          <cell r="L44">
            <v>53379</v>
          </cell>
          <cell r="M44">
            <v>54105</v>
          </cell>
        </row>
        <row r="45">
          <cell r="C45" t="str">
            <v>Total</v>
          </cell>
          <cell r="D45">
            <v>256988</v>
          </cell>
          <cell r="E45">
            <v>261024</v>
          </cell>
          <cell r="F45">
            <v>261853</v>
          </cell>
          <cell r="G45">
            <v>264973</v>
          </cell>
          <cell r="H45">
            <v>267236</v>
          </cell>
          <cell r="I45">
            <v>267706</v>
          </cell>
          <cell r="J45">
            <v>271412</v>
          </cell>
          <cell r="K45">
            <v>271383</v>
          </cell>
          <cell r="L45">
            <v>273209</v>
          </cell>
          <cell r="M45">
            <v>277200</v>
          </cell>
        </row>
        <row r="46">
          <cell r="C46" t="str">
            <v>Alamosa</v>
          </cell>
          <cell r="D46">
            <v>5605</v>
          </cell>
          <cell r="E46">
            <v>5677</v>
          </cell>
          <cell r="F46">
            <v>5673</v>
          </cell>
          <cell r="G46">
            <v>5660</v>
          </cell>
          <cell r="H46">
            <v>5673</v>
          </cell>
          <cell r="I46">
            <v>5680</v>
          </cell>
          <cell r="J46">
            <v>5765</v>
          </cell>
          <cell r="K46">
            <v>5758</v>
          </cell>
          <cell r="L46">
            <v>5784</v>
          </cell>
          <cell r="M46">
            <v>5806</v>
          </cell>
        </row>
        <row r="47">
          <cell r="C47" t="str">
            <v>Baca</v>
          </cell>
          <cell r="D47">
            <v>1073</v>
          </cell>
          <cell r="E47">
            <v>1063</v>
          </cell>
          <cell r="F47">
            <v>1074</v>
          </cell>
          <cell r="G47">
            <v>1078</v>
          </cell>
          <cell r="H47">
            <v>1067</v>
          </cell>
          <cell r="I47">
            <v>1062</v>
          </cell>
          <cell r="J47">
            <v>1067</v>
          </cell>
          <cell r="K47">
            <v>1058</v>
          </cell>
          <cell r="L47">
            <v>1059</v>
          </cell>
          <cell r="M47">
            <v>1082</v>
          </cell>
        </row>
        <row r="48">
          <cell r="C48" t="str">
            <v>Bent</v>
          </cell>
          <cell r="D48">
            <v>1453</v>
          </cell>
          <cell r="E48">
            <v>1456</v>
          </cell>
          <cell r="F48">
            <v>1438</v>
          </cell>
          <cell r="G48">
            <v>1472</v>
          </cell>
          <cell r="H48">
            <v>1451</v>
          </cell>
          <cell r="I48">
            <v>1460</v>
          </cell>
          <cell r="J48">
            <v>1486</v>
          </cell>
          <cell r="K48">
            <v>1494</v>
          </cell>
          <cell r="L48">
            <v>1461</v>
          </cell>
          <cell r="M48">
            <v>1454</v>
          </cell>
        </row>
        <row r="49">
          <cell r="C49" t="str">
            <v>Chaffee</v>
          </cell>
          <cell r="D49">
            <v>2989</v>
          </cell>
          <cell r="E49">
            <v>3020</v>
          </cell>
          <cell r="F49">
            <v>2997</v>
          </cell>
          <cell r="G49">
            <v>3019</v>
          </cell>
          <cell r="H49">
            <v>3035</v>
          </cell>
          <cell r="I49">
            <v>3016</v>
          </cell>
          <cell r="J49">
            <v>3050</v>
          </cell>
          <cell r="K49">
            <v>3055</v>
          </cell>
          <cell r="L49">
            <v>3042</v>
          </cell>
          <cell r="M49">
            <v>3033</v>
          </cell>
        </row>
        <row r="50">
          <cell r="C50" t="str">
            <v>Conejos</v>
          </cell>
          <cell r="D50">
            <v>2610</v>
          </cell>
          <cell r="E50">
            <v>2594</v>
          </cell>
          <cell r="F50">
            <v>2566</v>
          </cell>
          <cell r="G50">
            <v>2568</v>
          </cell>
          <cell r="H50">
            <v>2559</v>
          </cell>
          <cell r="I50">
            <v>2563</v>
          </cell>
          <cell r="J50">
            <v>2590</v>
          </cell>
          <cell r="K50">
            <v>2562</v>
          </cell>
          <cell r="L50">
            <v>2556</v>
          </cell>
          <cell r="M50">
            <v>2558</v>
          </cell>
        </row>
        <row r="51">
          <cell r="C51" t="str">
            <v>Costilla</v>
          </cell>
          <cell r="D51">
            <v>1584</v>
          </cell>
          <cell r="E51">
            <v>1607</v>
          </cell>
          <cell r="F51">
            <v>1590</v>
          </cell>
          <cell r="G51">
            <v>1599</v>
          </cell>
          <cell r="H51">
            <v>1633</v>
          </cell>
          <cell r="I51">
            <v>1614</v>
          </cell>
          <cell r="J51">
            <v>1633</v>
          </cell>
          <cell r="K51">
            <v>1618</v>
          </cell>
          <cell r="L51">
            <v>1626</v>
          </cell>
          <cell r="M51">
            <v>1624</v>
          </cell>
        </row>
        <row r="52">
          <cell r="C52" t="str">
            <v>Crowley</v>
          </cell>
          <cell r="D52">
            <v>1072</v>
          </cell>
          <cell r="E52">
            <v>1071</v>
          </cell>
          <cell r="F52">
            <v>1056</v>
          </cell>
          <cell r="G52">
            <v>1077</v>
          </cell>
          <cell r="H52">
            <v>1106</v>
          </cell>
          <cell r="I52">
            <v>1107</v>
          </cell>
          <cell r="J52">
            <v>1131</v>
          </cell>
          <cell r="K52">
            <v>1108</v>
          </cell>
          <cell r="L52">
            <v>1123</v>
          </cell>
          <cell r="M52">
            <v>1118</v>
          </cell>
        </row>
        <row r="53">
          <cell r="C53" t="str">
            <v>Custer</v>
          </cell>
          <cell r="D53">
            <v>843</v>
          </cell>
          <cell r="E53">
            <v>845</v>
          </cell>
          <cell r="F53">
            <v>837</v>
          </cell>
          <cell r="G53">
            <v>828</v>
          </cell>
          <cell r="H53">
            <v>820</v>
          </cell>
          <cell r="I53">
            <v>831</v>
          </cell>
          <cell r="J53">
            <v>831</v>
          </cell>
          <cell r="K53">
            <v>817</v>
          </cell>
          <cell r="L53">
            <v>807</v>
          </cell>
          <cell r="M53">
            <v>835</v>
          </cell>
        </row>
        <row r="54">
          <cell r="C54" t="str">
            <v>Fremont</v>
          </cell>
          <cell r="D54">
            <v>10301</v>
          </cell>
          <cell r="E54">
            <v>10387</v>
          </cell>
          <cell r="F54">
            <v>10357</v>
          </cell>
          <cell r="G54">
            <v>10409</v>
          </cell>
          <cell r="H54">
            <v>10437</v>
          </cell>
          <cell r="I54">
            <v>10459</v>
          </cell>
          <cell r="J54">
            <v>10535</v>
          </cell>
          <cell r="K54">
            <v>10449</v>
          </cell>
          <cell r="L54">
            <v>10451</v>
          </cell>
          <cell r="M54">
            <v>10525</v>
          </cell>
        </row>
        <row r="55">
          <cell r="C55" t="str">
            <v>Huerfano</v>
          </cell>
          <cell r="D55">
            <v>2125</v>
          </cell>
          <cell r="E55">
            <v>2116</v>
          </cell>
          <cell r="F55">
            <v>2121</v>
          </cell>
          <cell r="G55">
            <v>2136</v>
          </cell>
          <cell r="H55">
            <v>2131</v>
          </cell>
          <cell r="I55">
            <v>2115</v>
          </cell>
          <cell r="J55">
            <v>2135</v>
          </cell>
          <cell r="K55">
            <v>2137</v>
          </cell>
          <cell r="L55">
            <v>2123</v>
          </cell>
          <cell r="M55">
            <v>2142</v>
          </cell>
        </row>
        <row r="56">
          <cell r="C56" t="str">
            <v>Kiowa</v>
          </cell>
          <cell r="D56">
            <v>363</v>
          </cell>
          <cell r="E56">
            <v>365</v>
          </cell>
          <cell r="F56">
            <v>364</v>
          </cell>
          <cell r="G56">
            <v>368</v>
          </cell>
          <cell r="H56">
            <v>367</v>
          </cell>
          <cell r="I56">
            <v>372</v>
          </cell>
          <cell r="J56">
            <v>377</v>
          </cell>
          <cell r="K56">
            <v>379</v>
          </cell>
          <cell r="L56">
            <v>372</v>
          </cell>
          <cell r="M56">
            <v>375</v>
          </cell>
        </row>
        <row r="57">
          <cell r="C57" t="str">
            <v>Lake</v>
          </cell>
          <cell r="D57">
            <v>857</v>
          </cell>
          <cell r="E57">
            <v>853</v>
          </cell>
          <cell r="F57">
            <v>871</v>
          </cell>
          <cell r="G57">
            <v>894</v>
          </cell>
          <cell r="H57">
            <v>894</v>
          </cell>
          <cell r="I57">
            <v>912</v>
          </cell>
          <cell r="J57">
            <v>945</v>
          </cell>
          <cell r="K57">
            <v>953</v>
          </cell>
          <cell r="L57">
            <v>960</v>
          </cell>
          <cell r="M57">
            <v>989</v>
          </cell>
        </row>
        <row r="58">
          <cell r="C58" t="str">
            <v>Las Animas</v>
          </cell>
          <cell r="D58">
            <v>4263</v>
          </cell>
          <cell r="E58">
            <v>4310</v>
          </cell>
          <cell r="F58">
            <v>4307</v>
          </cell>
          <cell r="G58">
            <v>4328</v>
          </cell>
          <cell r="H58">
            <v>4278</v>
          </cell>
          <cell r="I58">
            <v>4269</v>
          </cell>
          <cell r="J58">
            <v>4322</v>
          </cell>
          <cell r="K58">
            <v>4302</v>
          </cell>
          <cell r="L58">
            <v>4261</v>
          </cell>
          <cell r="M58">
            <v>4282</v>
          </cell>
        </row>
        <row r="59">
          <cell r="C59" t="str">
            <v>Mineral</v>
          </cell>
          <cell r="D59">
            <v>134</v>
          </cell>
          <cell r="E59">
            <v>136</v>
          </cell>
          <cell r="F59">
            <v>132</v>
          </cell>
          <cell r="G59">
            <v>135</v>
          </cell>
          <cell r="H59">
            <v>139</v>
          </cell>
          <cell r="I59">
            <v>139</v>
          </cell>
          <cell r="J59">
            <v>136</v>
          </cell>
          <cell r="K59">
            <v>128</v>
          </cell>
          <cell r="L59">
            <v>134</v>
          </cell>
          <cell r="M59">
            <v>129</v>
          </cell>
        </row>
        <row r="60">
          <cell r="C60" t="str">
            <v>Otero</v>
          </cell>
          <cell r="D60">
            <v>6318</v>
          </cell>
          <cell r="E60">
            <v>6360</v>
          </cell>
          <cell r="F60">
            <v>6330</v>
          </cell>
          <cell r="G60">
            <v>6363</v>
          </cell>
          <cell r="H60">
            <v>6321</v>
          </cell>
          <cell r="I60">
            <v>6276</v>
          </cell>
          <cell r="J60">
            <v>6303</v>
          </cell>
          <cell r="K60">
            <v>6307</v>
          </cell>
          <cell r="L60">
            <v>6310</v>
          </cell>
          <cell r="M60">
            <v>6357</v>
          </cell>
        </row>
        <row r="61">
          <cell r="C61" t="str">
            <v>Prowers</v>
          </cell>
          <cell r="D61">
            <v>3785</v>
          </cell>
          <cell r="E61">
            <v>3816</v>
          </cell>
          <cell r="F61">
            <v>3753</v>
          </cell>
          <cell r="G61">
            <v>3717</v>
          </cell>
          <cell r="H61">
            <v>3752</v>
          </cell>
          <cell r="I61">
            <v>3743</v>
          </cell>
          <cell r="J61">
            <v>3822</v>
          </cell>
          <cell r="K61">
            <v>3825</v>
          </cell>
          <cell r="L61">
            <v>3854</v>
          </cell>
          <cell r="M61">
            <v>3893</v>
          </cell>
        </row>
        <row r="62">
          <cell r="C62" t="str">
            <v>Pueblo</v>
          </cell>
          <cell r="D62">
            <v>54473</v>
          </cell>
          <cell r="E62">
            <v>54907</v>
          </cell>
          <cell r="F62">
            <v>54652</v>
          </cell>
          <cell r="G62">
            <v>54870</v>
          </cell>
          <cell r="H62">
            <v>54837</v>
          </cell>
          <cell r="I62">
            <v>54701</v>
          </cell>
          <cell r="J62">
            <v>55249</v>
          </cell>
          <cell r="K62">
            <v>55068</v>
          </cell>
          <cell r="L62">
            <v>54936</v>
          </cell>
          <cell r="M62">
            <v>55261</v>
          </cell>
        </row>
        <row r="63">
          <cell r="C63" t="str">
            <v>Rio Grande</v>
          </cell>
          <cell r="D63">
            <v>3338</v>
          </cell>
          <cell r="E63">
            <v>3339</v>
          </cell>
          <cell r="F63">
            <v>3289</v>
          </cell>
          <cell r="G63">
            <v>3282</v>
          </cell>
          <cell r="H63">
            <v>3284</v>
          </cell>
          <cell r="I63">
            <v>3285</v>
          </cell>
          <cell r="J63">
            <v>3348</v>
          </cell>
          <cell r="K63">
            <v>3333</v>
          </cell>
          <cell r="L63">
            <v>3319</v>
          </cell>
          <cell r="M63">
            <v>3375</v>
          </cell>
        </row>
        <row r="64">
          <cell r="C64" t="str">
            <v>Saguache</v>
          </cell>
          <cell r="D64">
            <v>2001</v>
          </cell>
          <cell r="E64">
            <v>2049</v>
          </cell>
          <cell r="F64">
            <v>2031</v>
          </cell>
          <cell r="G64">
            <v>2042</v>
          </cell>
          <cell r="H64">
            <v>2013</v>
          </cell>
          <cell r="I64">
            <v>2011</v>
          </cell>
          <cell r="J64">
            <v>2049</v>
          </cell>
          <cell r="K64">
            <v>2051</v>
          </cell>
          <cell r="L64">
            <v>2057</v>
          </cell>
          <cell r="M64">
            <v>2097</v>
          </cell>
        </row>
        <row r="65">
          <cell r="C65" t="str">
            <v>Residence Outside RAE Area(1)</v>
          </cell>
          <cell r="D65">
            <v>5552</v>
          </cell>
          <cell r="E65">
            <v>5632</v>
          </cell>
          <cell r="F65">
            <v>5719</v>
          </cell>
          <cell r="G65">
            <v>5749</v>
          </cell>
          <cell r="H65">
            <v>5762</v>
          </cell>
          <cell r="I65">
            <v>5785</v>
          </cell>
          <cell r="J65">
            <v>5662</v>
          </cell>
          <cell r="K65">
            <v>5603</v>
          </cell>
          <cell r="L65">
            <v>5666</v>
          </cell>
          <cell r="M65">
            <v>5703</v>
          </cell>
        </row>
        <row r="66">
          <cell r="C66" t="str">
            <v>Total</v>
          </cell>
          <cell r="D66">
            <v>110739</v>
          </cell>
          <cell r="E66">
            <v>111603</v>
          </cell>
          <cell r="F66">
            <v>111157</v>
          </cell>
          <cell r="G66">
            <v>111594</v>
          </cell>
          <cell r="H66">
            <v>111559</v>
          </cell>
          <cell r="I66">
            <v>111400</v>
          </cell>
          <cell r="J66">
            <v>112436</v>
          </cell>
          <cell r="K66">
            <v>112005</v>
          </cell>
          <cell r="L66">
            <v>111901</v>
          </cell>
          <cell r="M66">
            <v>112638</v>
          </cell>
        </row>
        <row r="67">
          <cell r="C67" t="str">
            <v>Denver</v>
          </cell>
          <cell r="D67">
            <v>63337</v>
          </cell>
          <cell r="E67">
            <v>63509</v>
          </cell>
          <cell r="F67">
            <v>63133</v>
          </cell>
          <cell r="G67">
            <v>63400</v>
          </cell>
          <cell r="H67">
            <v>63327</v>
          </cell>
          <cell r="I67">
            <v>63235</v>
          </cell>
          <cell r="J67">
            <v>64392</v>
          </cell>
          <cell r="K67">
            <v>63938</v>
          </cell>
          <cell r="L67">
            <v>63629</v>
          </cell>
          <cell r="M67">
            <v>63855</v>
          </cell>
        </row>
        <row r="68">
          <cell r="C68" t="str">
            <v>Residence Outside RAE Area(1)</v>
          </cell>
          <cell r="D68">
            <v>54070</v>
          </cell>
          <cell r="E68">
            <v>54415</v>
          </cell>
          <cell r="F68">
            <v>53930</v>
          </cell>
          <cell r="G68">
            <v>53975</v>
          </cell>
          <cell r="H68">
            <v>53787</v>
          </cell>
          <cell r="I68">
            <v>53681</v>
          </cell>
          <cell r="J68">
            <v>57183</v>
          </cell>
          <cell r="K68">
            <v>56706</v>
          </cell>
          <cell r="L68">
            <v>56489</v>
          </cell>
          <cell r="M68">
            <v>56602</v>
          </cell>
        </row>
        <row r="69">
          <cell r="C69" t="str">
            <v>Total</v>
          </cell>
          <cell r="D69">
            <v>117407</v>
          </cell>
          <cell r="E69">
            <v>117924</v>
          </cell>
          <cell r="F69">
            <v>117063</v>
          </cell>
          <cell r="G69">
            <v>117375</v>
          </cell>
          <cell r="H69">
            <v>117114</v>
          </cell>
          <cell r="I69">
            <v>116916</v>
          </cell>
          <cell r="J69">
            <v>121575</v>
          </cell>
          <cell r="K69">
            <v>120644</v>
          </cell>
          <cell r="L69">
            <v>120118</v>
          </cell>
          <cell r="M69">
            <v>120457</v>
          </cell>
        </row>
        <row r="70">
          <cell r="C70" t="str">
            <v>Boulder</v>
          </cell>
          <cell r="D70">
            <v>35258</v>
          </cell>
          <cell r="E70">
            <v>35813</v>
          </cell>
          <cell r="F70">
            <v>35932</v>
          </cell>
          <cell r="G70">
            <v>36226</v>
          </cell>
          <cell r="H70">
            <v>36427</v>
          </cell>
          <cell r="I70">
            <v>36624</v>
          </cell>
          <cell r="J70">
            <v>37591</v>
          </cell>
          <cell r="K70">
            <v>37550</v>
          </cell>
          <cell r="L70">
            <v>37788</v>
          </cell>
          <cell r="M70">
            <v>38198</v>
          </cell>
        </row>
        <row r="71">
          <cell r="C71" t="str">
            <v>Broomfield</v>
          </cell>
          <cell r="D71">
            <v>4831</v>
          </cell>
          <cell r="E71">
            <v>4939</v>
          </cell>
          <cell r="F71">
            <v>4956</v>
          </cell>
          <cell r="G71">
            <v>4971</v>
          </cell>
          <cell r="H71">
            <v>5030</v>
          </cell>
          <cell r="I71">
            <v>5115</v>
          </cell>
          <cell r="J71">
            <v>5141</v>
          </cell>
          <cell r="K71">
            <v>5088</v>
          </cell>
          <cell r="L71">
            <v>5098</v>
          </cell>
          <cell r="M71">
            <v>5178</v>
          </cell>
        </row>
        <row r="72">
          <cell r="C72" t="str">
            <v>Clear Creek</v>
          </cell>
          <cell r="D72">
            <v>893</v>
          </cell>
          <cell r="E72">
            <v>924</v>
          </cell>
          <cell r="F72">
            <v>920</v>
          </cell>
          <cell r="G72">
            <v>916</v>
          </cell>
          <cell r="H72">
            <v>913</v>
          </cell>
          <cell r="I72">
            <v>909</v>
          </cell>
          <cell r="J72">
            <v>919</v>
          </cell>
          <cell r="K72">
            <v>936</v>
          </cell>
          <cell r="L72">
            <v>936</v>
          </cell>
          <cell r="M72">
            <v>958</v>
          </cell>
        </row>
        <row r="73">
          <cell r="C73" t="str">
            <v>Gilpin</v>
          </cell>
          <cell r="D73">
            <v>830</v>
          </cell>
          <cell r="E73">
            <v>837</v>
          </cell>
          <cell r="F73">
            <v>826</v>
          </cell>
          <cell r="G73">
            <v>810</v>
          </cell>
          <cell r="H73">
            <v>817</v>
          </cell>
          <cell r="I73">
            <v>829</v>
          </cell>
          <cell r="J73">
            <v>857</v>
          </cell>
          <cell r="K73">
            <v>856</v>
          </cell>
          <cell r="L73">
            <v>846</v>
          </cell>
          <cell r="M73">
            <v>822</v>
          </cell>
        </row>
        <row r="74">
          <cell r="C74" t="str">
            <v>Jefferson</v>
          </cell>
          <cell r="D74">
            <v>49649</v>
          </cell>
          <cell r="E74">
            <v>50442</v>
          </cell>
          <cell r="F74">
            <v>50350</v>
          </cell>
          <cell r="G74">
            <v>50664</v>
          </cell>
          <cell r="H74">
            <v>51039</v>
          </cell>
          <cell r="I74">
            <v>51319</v>
          </cell>
          <cell r="J74">
            <v>51547</v>
          </cell>
          <cell r="K74">
            <v>51094</v>
          </cell>
          <cell r="L74">
            <v>51024</v>
          </cell>
          <cell r="M74">
            <v>51419</v>
          </cell>
        </row>
        <row r="75">
          <cell r="C75" t="str">
            <v>Residence Outside RAE Area(1)</v>
          </cell>
          <cell r="D75">
            <v>36151</v>
          </cell>
          <cell r="E75">
            <v>36427</v>
          </cell>
          <cell r="F75">
            <v>36246</v>
          </cell>
          <cell r="G75">
            <v>35628</v>
          </cell>
          <cell r="H75">
            <v>35633</v>
          </cell>
          <cell r="I75">
            <v>35547</v>
          </cell>
          <cell r="J75">
            <v>36564</v>
          </cell>
          <cell r="K75">
            <v>36081</v>
          </cell>
          <cell r="L75">
            <v>36177</v>
          </cell>
          <cell r="M75">
            <v>36464</v>
          </cell>
        </row>
        <row r="76">
          <cell r="C76" t="str">
            <v>Total</v>
          </cell>
          <cell r="D76">
            <v>127612</v>
          </cell>
          <cell r="E76">
            <v>129382</v>
          </cell>
          <cell r="F76">
            <v>129230</v>
          </cell>
          <cell r="G76">
            <v>129215</v>
          </cell>
          <cell r="H76">
            <v>129859</v>
          </cell>
          <cell r="I76">
            <v>130343</v>
          </cell>
          <cell r="J76">
            <v>132619</v>
          </cell>
          <cell r="K76">
            <v>131605</v>
          </cell>
          <cell r="L76">
            <v>131869</v>
          </cell>
          <cell r="M76">
            <v>133039</v>
          </cell>
        </row>
        <row r="77">
          <cell r="C77" t="str">
            <v>El Paso</v>
          </cell>
          <cell r="D77">
            <v>135990</v>
          </cell>
          <cell r="E77">
            <v>137446</v>
          </cell>
          <cell r="F77">
            <v>137690</v>
          </cell>
          <cell r="G77">
            <v>139026</v>
          </cell>
          <cell r="H77">
            <v>139327</v>
          </cell>
          <cell r="I77">
            <v>139418</v>
          </cell>
          <cell r="J77">
            <v>141208</v>
          </cell>
          <cell r="K77">
            <v>140592</v>
          </cell>
          <cell r="L77">
            <v>140987</v>
          </cell>
          <cell r="M77">
            <v>142607</v>
          </cell>
        </row>
        <row r="78">
          <cell r="C78" t="str">
            <v>Park</v>
          </cell>
          <cell r="D78">
            <v>1043</v>
          </cell>
          <cell r="E78">
            <v>1081</v>
          </cell>
          <cell r="F78">
            <v>1090</v>
          </cell>
          <cell r="G78">
            <v>1130</v>
          </cell>
          <cell r="H78">
            <v>1162</v>
          </cell>
          <cell r="I78">
            <v>1190</v>
          </cell>
          <cell r="J78">
            <v>1266</v>
          </cell>
          <cell r="K78">
            <v>1266</v>
          </cell>
          <cell r="L78">
            <v>1239</v>
          </cell>
          <cell r="M78">
            <v>1257</v>
          </cell>
        </row>
        <row r="79">
          <cell r="C79" t="str">
            <v>Teller</v>
          </cell>
          <cell r="D79">
            <v>3983</v>
          </cell>
          <cell r="E79">
            <v>3976</v>
          </cell>
          <cell r="F79">
            <v>3941</v>
          </cell>
          <cell r="G79">
            <v>3989</v>
          </cell>
          <cell r="H79">
            <v>3990</v>
          </cell>
          <cell r="I79">
            <v>3995</v>
          </cell>
          <cell r="J79">
            <v>4092</v>
          </cell>
          <cell r="K79">
            <v>4042</v>
          </cell>
          <cell r="L79">
            <v>4042</v>
          </cell>
          <cell r="M79">
            <v>4051</v>
          </cell>
        </row>
        <row r="80">
          <cell r="C80" t="str">
            <v>Residence Outside RAE Area(1)</v>
          </cell>
          <cell r="D80">
            <v>7353</v>
          </cell>
          <cell r="E80">
            <v>7387</v>
          </cell>
          <cell r="F80">
            <v>7360</v>
          </cell>
          <cell r="G80">
            <v>7397</v>
          </cell>
          <cell r="H80">
            <v>7393</v>
          </cell>
          <cell r="I80">
            <v>7442</v>
          </cell>
          <cell r="J80">
            <v>7108</v>
          </cell>
          <cell r="K80">
            <v>7086</v>
          </cell>
          <cell r="L80">
            <v>7076</v>
          </cell>
          <cell r="M80">
            <v>7048</v>
          </cell>
        </row>
        <row r="81">
          <cell r="C81" t="str">
            <v>Total</v>
          </cell>
          <cell r="D81">
            <v>148369</v>
          </cell>
          <cell r="E81">
            <v>149890</v>
          </cell>
          <cell r="F81">
            <v>150081</v>
          </cell>
          <cell r="G81">
            <v>151542</v>
          </cell>
          <cell r="H81">
            <v>151872</v>
          </cell>
          <cell r="I81">
            <v>152045</v>
          </cell>
          <cell r="J81">
            <v>153674</v>
          </cell>
          <cell r="K81">
            <v>152986</v>
          </cell>
          <cell r="L81">
            <v>153344</v>
          </cell>
          <cell r="M81">
            <v>154963</v>
          </cell>
        </row>
        <row r="82">
          <cell r="C82" t="str">
            <v>Adams</v>
          </cell>
          <cell r="D82">
            <v>4124</v>
          </cell>
          <cell r="E82">
            <v>4105</v>
          </cell>
          <cell r="F82">
            <v>4066</v>
          </cell>
          <cell r="G82">
            <v>4067</v>
          </cell>
          <cell r="H82">
            <v>4018</v>
          </cell>
          <cell r="I82">
            <v>3955</v>
          </cell>
          <cell r="J82">
            <v>3945</v>
          </cell>
          <cell r="K82">
            <v>3919</v>
          </cell>
          <cell r="L82">
            <v>3923</v>
          </cell>
          <cell r="M82">
            <v>3936</v>
          </cell>
        </row>
        <row r="83">
          <cell r="C83" t="str">
            <v>Arapahoe</v>
          </cell>
          <cell r="D83">
            <v>4852</v>
          </cell>
          <cell r="E83">
            <v>4816</v>
          </cell>
          <cell r="F83">
            <v>4781</v>
          </cell>
          <cell r="G83">
            <v>4746</v>
          </cell>
          <cell r="H83">
            <v>4748</v>
          </cell>
          <cell r="I83">
            <v>4711</v>
          </cell>
          <cell r="J83">
            <v>4734</v>
          </cell>
          <cell r="K83">
            <v>4714</v>
          </cell>
          <cell r="L83">
            <v>4730</v>
          </cell>
          <cell r="M83">
            <v>4780</v>
          </cell>
        </row>
        <row r="84">
          <cell r="C84" t="str">
            <v>Denver</v>
          </cell>
          <cell r="D84">
            <v>60744</v>
          </cell>
          <cell r="E84">
            <v>62518</v>
          </cell>
          <cell r="F84">
            <v>62803</v>
          </cell>
          <cell r="G84">
            <v>63991</v>
          </cell>
          <cell r="H84">
            <v>64944</v>
          </cell>
          <cell r="I84">
            <v>65874</v>
          </cell>
          <cell r="J84">
            <v>71201</v>
          </cell>
          <cell r="K84">
            <v>71179</v>
          </cell>
          <cell r="L84">
            <v>71307</v>
          </cell>
          <cell r="M84">
            <v>72382</v>
          </cell>
        </row>
        <row r="85">
          <cell r="C85" t="str">
            <v>Jefferson</v>
          </cell>
          <cell r="D85">
            <v>2842</v>
          </cell>
          <cell r="E85">
            <v>2818</v>
          </cell>
          <cell r="F85">
            <v>2767</v>
          </cell>
          <cell r="G85">
            <v>2736</v>
          </cell>
          <cell r="H85">
            <v>2702</v>
          </cell>
          <cell r="I85">
            <v>2686</v>
          </cell>
          <cell r="J85">
            <v>2698</v>
          </cell>
          <cell r="K85">
            <v>2675</v>
          </cell>
          <cell r="L85">
            <v>2688</v>
          </cell>
          <cell r="M85">
            <v>2705</v>
          </cell>
        </row>
        <row r="86">
          <cell r="C86" t="str">
            <v>Residence Outside Denver Health Managed Care</v>
          </cell>
          <cell r="D86">
            <v>83</v>
          </cell>
          <cell r="E86">
            <v>69</v>
          </cell>
          <cell r="F86">
            <v>96</v>
          </cell>
          <cell r="G86">
            <v>79</v>
          </cell>
          <cell r="H86">
            <v>97</v>
          </cell>
          <cell r="I86">
            <v>99</v>
          </cell>
          <cell r="J86">
            <v>59</v>
          </cell>
          <cell r="K86">
            <v>69</v>
          </cell>
          <cell r="L86">
            <v>85</v>
          </cell>
          <cell r="M86">
            <v>88</v>
          </cell>
        </row>
        <row r="87">
          <cell r="C87" t="str">
            <v>Total</v>
          </cell>
          <cell r="D87">
            <v>72645</v>
          </cell>
          <cell r="E87">
            <v>74326</v>
          </cell>
          <cell r="F87">
            <v>74513</v>
          </cell>
          <cell r="G87">
            <v>75619</v>
          </cell>
          <cell r="H87">
            <v>76509</v>
          </cell>
          <cell r="I87">
            <v>77325</v>
          </cell>
          <cell r="J87">
            <v>82637</v>
          </cell>
          <cell r="K87">
            <v>82556</v>
          </cell>
          <cell r="L87">
            <v>82733</v>
          </cell>
          <cell r="M87">
            <v>83891</v>
          </cell>
        </row>
        <row r="89">
          <cell r="B89" t="str">
            <v>Total ACC Caseload</v>
          </cell>
          <cell r="D89">
            <v>1070482</v>
          </cell>
          <cell r="E89">
            <v>1083471</v>
          </cell>
          <cell r="F89">
            <v>1082340</v>
          </cell>
          <cell r="G89">
            <v>1090683</v>
          </cell>
          <cell r="H89">
            <v>1095436</v>
          </cell>
          <cell r="I89">
            <v>1097475</v>
          </cell>
          <cell r="J89">
            <v>1119702</v>
          </cell>
          <cell r="K89">
            <v>1115863</v>
          </cell>
          <cell r="L89">
            <v>1118269</v>
          </cell>
          <cell r="M89">
            <v>1129980</v>
          </cell>
        </row>
      </sheetData>
      <sheetData sheetId="9"/>
      <sheetData sheetId="10">
        <row r="3">
          <cell r="A3">
            <v>45474</v>
          </cell>
          <cell r="B3">
            <v>98867412</v>
          </cell>
          <cell r="C3">
            <v>98854519</v>
          </cell>
          <cell r="D3">
            <v>12893</v>
          </cell>
        </row>
        <row r="4">
          <cell r="A4">
            <v>45505</v>
          </cell>
          <cell r="B4">
            <v>126656166</v>
          </cell>
          <cell r="C4">
            <v>126643415</v>
          </cell>
          <cell r="D4">
            <v>12751</v>
          </cell>
        </row>
        <row r="5">
          <cell r="A5">
            <v>45536</v>
          </cell>
          <cell r="B5">
            <v>68987247</v>
          </cell>
          <cell r="C5">
            <v>68962966</v>
          </cell>
          <cell r="D5">
            <v>24281</v>
          </cell>
        </row>
        <row r="6">
          <cell r="A6">
            <v>45566</v>
          </cell>
          <cell r="B6">
            <v>74848583</v>
          </cell>
          <cell r="C6">
            <v>74834540</v>
          </cell>
          <cell r="D6">
            <v>14043</v>
          </cell>
        </row>
        <row r="7">
          <cell r="A7">
            <v>45597</v>
          </cell>
          <cell r="B7">
            <v>69897260</v>
          </cell>
          <cell r="C7">
            <v>66904856</v>
          </cell>
          <cell r="D7">
            <v>2992404</v>
          </cell>
        </row>
        <row r="8">
          <cell r="A8">
            <v>45627</v>
          </cell>
          <cell r="B8">
            <v>92318665</v>
          </cell>
          <cell r="C8">
            <v>92309751</v>
          </cell>
          <cell r="D8">
            <v>8914</v>
          </cell>
        </row>
        <row r="9">
          <cell r="A9">
            <v>45658</v>
          </cell>
          <cell r="B9">
            <v>56275302</v>
          </cell>
          <cell r="C9">
            <v>54936352</v>
          </cell>
          <cell r="D9">
            <v>1338950</v>
          </cell>
        </row>
        <row r="10">
          <cell r="A10">
            <v>45689</v>
          </cell>
          <cell r="B10">
            <v>347765013</v>
          </cell>
          <cell r="C10">
            <v>347748590</v>
          </cell>
          <cell r="D10">
            <v>16423</v>
          </cell>
        </row>
        <row r="11">
          <cell r="A11">
            <v>45717</v>
          </cell>
          <cell r="B11">
            <v>23980164</v>
          </cell>
          <cell r="C11">
            <v>23968796</v>
          </cell>
          <cell r="D11">
            <v>11368</v>
          </cell>
        </row>
        <row r="12">
          <cell r="A12">
            <v>45748</v>
          </cell>
          <cell r="B12">
            <v>36997671</v>
          </cell>
          <cell r="C12">
            <v>36982606</v>
          </cell>
          <cell r="D12">
            <v>15065</v>
          </cell>
        </row>
        <row r="13">
          <cell r="A13">
            <v>45778</v>
          </cell>
        </row>
        <row r="14">
          <cell r="A14">
            <v>45809</v>
          </cell>
        </row>
        <row r="15">
          <cell r="A15" t="str">
            <v>Total Year-to-Date Expenditures</v>
          </cell>
          <cell r="B15">
            <v>996593483</v>
          </cell>
          <cell r="C15">
            <v>992146391</v>
          </cell>
          <cell r="D15">
            <v>4447092</v>
          </cell>
        </row>
        <row r="16">
          <cell r="A16" t="str">
            <v>Total Year-to-Date Appropriation</v>
          </cell>
          <cell r="B16">
            <v>1268663537</v>
          </cell>
          <cell r="C16">
            <v>1257590258</v>
          </cell>
          <cell r="D16">
            <v>11073279</v>
          </cell>
        </row>
        <row r="17">
          <cell r="A17" t="str">
            <v>Remaining in Appropriation</v>
          </cell>
          <cell r="B17">
            <v>272070054</v>
          </cell>
          <cell r="C17">
            <v>265443867</v>
          </cell>
          <cell r="D17">
            <v>6626187</v>
          </cell>
        </row>
      </sheetData>
      <sheetData sheetId="11">
        <row r="133">
          <cell r="B133">
            <v>43647</v>
          </cell>
          <cell r="C133">
            <v>51765</v>
          </cell>
          <cell r="E133">
            <v>27516</v>
          </cell>
          <cell r="F133">
            <v>79281</v>
          </cell>
          <cell r="G133">
            <v>429</v>
          </cell>
          <cell r="I133">
            <v>537</v>
          </cell>
        </row>
        <row r="134">
          <cell r="B134">
            <v>43678</v>
          </cell>
          <cell r="C134">
            <v>51007</v>
          </cell>
          <cell r="E134">
            <v>27411</v>
          </cell>
          <cell r="F134">
            <v>78418</v>
          </cell>
          <cell r="G134">
            <v>394</v>
          </cell>
          <cell r="I134">
            <v>561</v>
          </cell>
        </row>
        <row r="135">
          <cell r="B135">
            <v>43709</v>
          </cell>
          <cell r="C135">
            <v>50774</v>
          </cell>
          <cell r="E135">
            <v>26478</v>
          </cell>
          <cell r="F135">
            <v>77252</v>
          </cell>
          <cell r="G135">
            <v>354</v>
          </cell>
          <cell r="I135">
            <v>537</v>
          </cell>
        </row>
        <row r="136">
          <cell r="B136">
            <v>43739</v>
          </cell>
          <cell r="C136">
            <v>50192</v>
          </cell>
          <cell r="E136">
            <v>26373</v>
          </cell>
          <cell r="F136">
            <v>76565</v>
          </cell>
          <cell r="G136">
            <v>339</v>
          </cell>
          <cell r="I136">
            <v>536</v>
          </cell>
        </row>
        <row r="137">
          <cell r="B137">
            <v>43770</v>
          </cell>
          <cell r="C137">
            <v>49242</v>
          </cell>
          <cell r="E137">
            <v>26170</v>
          </cell>
          <cell r="F137">
            <v>75412</v>
          </cell>
          <cell r="G137">
            <v>319</v>
          </cell>
          <cell r="I137">
            <v>543</v>
          </cell>
        </row>
        <row r="138">
          <cell r="B138">
            <v>43800</v>
          </cell>
          <cell r="C138">
            <v>48657</v>
          </cell>
          <cell r="E138">
            <v>25793</v>
          </cell>
          <cell r="F138">
            <v>74450</v>
          </cell>
          <cell r="G138">
            <v>294</v>
          </cell>
          <cell r="I138">
            <v>533</v>
          </cell>
        </row>
        <row r="139">
          <cell r="B139">
            <v>43831</v>
          </cell>
          <cell r="C139">
            <v>49553</v>
          </cell>
          <cell r="E139">
            <v>26447</v>
          </cell>
          <cell r="F139">
            <v>76000</v>
          </cell>
          <cell r="G139">
            <v>301</v>
          </cell>
          <cell r="I139">
            <v>554</v>
          </cell>
        </row>
        <row r="140">
          <cell r="B140">
            <v>43862</v>
          </cell>
          <cell r="C140">
            <v>48577</v>
          </cell>
          <cell r="E140">
            <v>26731</v>
          </cell>
          <cell r="F140">
            <v>75308</v>
          </cell>
          <cell r="G140">
            <v>282</v>
          </cell>
          <cell r="I140">
            <v>562</v>
          </cell>
        </row>
        <row r="141">
          <cell r="B141">
            <v>43891</v>
          </cell>
          <cell r="C141">
            <v>48077</v>
          </cell>
          <cell r="E141">
            <v>27431</v>
          </cell>
          <cell r="F141">
            <v>75508</v>
          </cell>
          <cell r="G141">
            <v>331</v>
          </cell>
          <cell r="I141">
            <v>566</v>
          </cell>
        </row>
        <row r="142">
          <cell r="B142">
            <v>43922</v>
          </cell>
          <cell r="C142">
            <v>51230</v>
          </cell>
          <cell r="E142">
            <v>27800</v>
          </cell>
          <cell r="F142">
            <v>79030</v>
          </cell>
          <cell r="G142">
            <v>453</v>
          </cell>
          <cell r="I142">
            <v>545</v>
          </cell>
        </row>
        <row r="143">
          <cell r="B143">
            <v>43952</v>
          </cell>
          <cell r="C143">
            <v>49125</v>
          </cell>
          <cell r="E143">
            <v>27110</v>
          </cell>
          <cell r="F143">
            <v>76235</v>
          </cell>
          <cell r="G143">
            <v>456</v>
          </cell>
          <cell r="I143">
            <v>542</v>
          </cell>
        </row>
        <row r="144">
          <cell r="B144">
            <v>43983</v>
          </cell>
          <cell r="C144">
            <v>48337</v>
          </cell>
          <cell r="E144">
            <v>26958</v>
          </cell>
          <cell r="F144">
            <v>75295</v>
          </cell>
          <cell r="G144">
            <v>387</v>
          </cell>
          <cell r="I144">
            <v>495</v>
          </cell>
        </row>
        <row r="145">
          <cell r="B145" t="str">
            <v xml:space="preserve">FY 2019-20 Actuals </v>
          </cell>
          <cell r="C145">
            <v>49711</v>
          </cell>
          <cell r="E145">
            <v>26852</v>
          </cell>
          <cell r="F145">
            <v>76563</v>
          </cell>
          <cell r="G145">
            <v>362</v>
          </cell>
          <cell r="I145">
            <v>543</v>
          </cell>
        </row>
        <row r="146">
          <cell r="B146">
            <v>44013</v>
          </cell>
          <cell r="C146">
            <v>46898</v>
          </cell>
          <cell r="E146">
            <v>27442</v>
          </cell>
          <cell r="F146">
            <v>74340</v>
          </cell>
          <cell r="G146">
            <v>347</v>
          </cell>
          <cell r="I146">
            <v>482</v>
          </cell>
          <cell r="K146">
            <v>829</v>
          </cell>
        </row>
        <row r="147">
          <cell r="B147">
            <v>44044</v>
          </cell>
          <cell r="C147">
            <v>45162</v>
          </cell>
          <cell r="E147">
            <v>27377</v>
          </cell>
          <cell r="F147">
            <v>72539</v>
          </cell>
          <cell r="G147">
            <v>331</v>
          </cell>
          <cell r="I147">
            <v>474</v>
          </cell>
          <cell r="K147">
            <v>805</v>
          </cell>
        </row>
        <row r="148">
          <cell r="B148">
            <v>44075</v>
          </cell>
          <cell r="C148">
            <v>43435</v>
          </cell>
          <cell r="E148">
            <v>26952</v>
          </cell>
          <cell r="F148">
            <v>70387</v>
          </cell>
          <cell r="G148">
            <v>320</v>
          </cell>
          <cell r="I148">
            <v>467</v>
          </cell>
          <cell r="K148">
            <v>787</v>
          </cell>
        </row>
        <row r="149">
          <cell r="B149">
            <v>44105</v>
          </cell>
          <cell r="C149">
            <v>42155</v>
          </cell>
          <cell r="E149">
            <v>26737</v>
          </cell>
          <cell r="F149">
            <v>68892</v>
          </cell>
          <cell r="G149">
            <v>431</v>
          </cell>
          <cell r="I149">
            <v>662</v>
          </cell>
          <cell r="K149">
            <v>1093</v>
          </cell>
        </row>
        <row r="150">
          <cell r="B150">
            <v>44136</v>
          </cell>
          <cell r="C150">
            <v>40312</v>
          </cell>
          <cell r="E150">
            <v>26878</v>
          </cell>
          <cell r="F150">
            <v>67190</v>
          </cell>
          <cell r="G150">
            <v>370</v>
          </cell>
          <cell r="I150">
            <v>629</v>
          </cell>
          <cell r="K150">
            <v>999</v>
          </cell>
        </row>
        <row r="151">
          <cell r="B151">
            <v>44166</v>
          </cell>
          <cell r="C151">
            <v>38469</v>
          </cell>
          <cell r="E151">
            <v>26670</v>
          </cell>
          <cell r="F151">
            <v>65139</v>
          </cell>
          <cell r="G151">
            <v>249</v>
          </cell>
          <cell r="I151">
            <v>472</v>
          </cell>
          <cell r="K151">
            <v>721</v>
          </cell>
        </row>
        <row r="152">
          <cell r="B152">
            <v>44197</v>
          </cell>
          <cell r="C152">
            <v>36614</v>
          </cell>
          <cell r="E152">
            <v>27185</v>
          </cell>
          <cell r="F152">
            <v>63799</v>
          </cell>
          <cell r="G152">
            <v>247</v>
          </cell>
          <cell r="I152">
            <v>459</v>
          </cell>
          <cell r="K152">
            <v>706</v>
          </cell>
        </row>
        <row r="153">
          <cell r="B153">
            <v>44228</v>
          </cell>
          <cell r="C153">
            <v>35502</v>
          </cell>
          <cell r="E153">
            <v>27278</v>
          </cell>
          <cell r="F153">
            <v>62780</v>
          </cell>
          <cell r="G153">
            <v>232</v>
          </cell>
          <cell r="I153">
            <v>456</v>
          </cell>
          <cell r="K153">
            <v>688</v>
          </cell>
        </row>
        <row r="154">
          <cell r="B154">
            <v>44256</v>
          </cell>
          <cell r="C154">
            <v>34455</v>
          </cell>
          <cell r="E154">
            <v>27093</v>
          </cell>
          <cell r="F154">
            <v>61548</v>
          </cell>
          <cell r="G154">
            <v>236</v>
          </cell>
          <cell r="I154">
            <v>446</v>
          </cell>
          <cell r="K154">
            <v>682</v>
          </cell>
        </row>
        <row r="155">
          <cell r="B155">
            <v>44287</v>
          </cell>
          <cell r="C155">
            <v>33027</v>
          </cell>
          <cell r="E155">
            <v>27374</v>
          </cell>
          <cell r="F155">
            <v>60401</v>
          </cell>
          <cell r="G155">
            <v>242</v>
          </cell>
          <cell r="I155">
            <v>408</v>
          </cell>
          <cell r="K155">
            <v>650</v>
          </cell>
        </row>
        <row r="156">
          <cell r="B156">
            <v>44317</v>
          </cell>
          <cell r="C156">
            <v>31351</v>
          </cell>
          <cell r="E156">
            <v>28175</v>
          </cell>
          <cell r="F156">
            <v>59526</v>
          </cell>
          <cell r="G156">
            <v>222</v>
          </cell>
          <cell r="I156">
            <v>401</v>
          </cell>
          <cell r="K156">
            <v>623</v>
          </cell>
        </row>
        <row r="157">
          <cell r="B157">
            <v>44348</v>
          </cell>
          <cell r="C157">
            <v>30924</v>
          </cell>
          <cell r="E157">
            <v>27575</v>
          </cell>
          <cell r="F157">
            <v>58499</v>
          </cell>
          <cell r="G157">
            <v>213</v>
          </cell>
          <cell r="I157">
            <v>387</v>
          </cell>
          <cell r="K157">
            <v>600</v>
          </cell>
        </row>
        <row r="158">
          <cell r="B158" t="str">
            <v>FY 2020-21 Actuals</v>
          </cell>
          <cell r="C158">
            <v>38192</v>
          </cell>
          <cell r="E158">
            <v>27228</v>
          </cell>
          <cell r="F158">
            <v>65420</v>
          </cell>
          <cell r="G158">
            <v>287</v>
          </cell>
          <cell r="I158">
            <v>479</v>
          </cell>
          <cell r="K158">
            <v>765</v>
          </cell>
        </row>
        <row r="159">
          <cell r="B159">
            <v>44378</v>
          </cell>
          <cell r="C159">
            <v>30730</v>
          </cell>
          <cell r="E159">
            <v>26742</v>
          </cell>
          <cell r="F159">
            <v>57472</v>
          </cell>
          <cell r="G159">
            <v>193</v>
          </cell>
          <cell r="I159">
            <v>372</v>
          </cell>
          <cell r="K159">
            <v>565</v>
          </cell>
        </row>
        <row r="160">
          <cell r="B160">
            <v>44409</v>
          </cell>
          <cell r="C160">
            <v>30149</v>
          </cell>
          <cell r="E160">
            <v>26336</v>
          </cell>
          <cell r="F160">
            <v>56485</v>
          </cell>
          <cell r="G160">
            <v>184</v>
          </cell>
          <cell r="I160">
            <v>373</v>
          </cell>
          <cell r="K160">
            <v>557</v>
          </cell>
        </row>
        <row r="161">
          <cell r="B161">
            <v>44440</v>
          </cell>
          <cell r="C161">
            <v>29787</v>
          </cell>
          <cell r="E161">
            <v>25722</v>
          </cell>
          <cell r="F161">
            <v>55509</v>
          </cell>
          <cell r="G161">
            <v>167</v>
          </cell>
          <cell r="I161">
            <v>352</v>
          </cell>
          <cell r="K161">
            <v>519</v>
          </cell>
        </row>
        <row r="162">
          <cell r="B162">
            <v>44470</v>
          </cell>
          <cell r="C162">
            <v>29330</v>
          </cell>
          <cell r="E162">
            <v>25191</v>
          </cell>
          <cell r="F162">
            <v>54521</v>
          </cell>
          <cell r="G162">
            <v>168</v>
          </cell>
          <cell r="I162">
            <v>353</v>
          </cell>
          <cell r="K162">
            <v>521</v>
          </cell>
        </row>
        <row r="163">
          <cell r="B163">
            <v>44501</v>
          </cell>
          <cell r="C163">
            <v>28486</v>
          </cell>
          <cell r="E163">
            <v>25231</v>
          </cell>
          <cell r="F163">
            <v>53717</v>
          </cell>
          <cell r="G163">
            <v>171</v>
          </cell>
          <cell r="I163">
            <v>356</v>
          </cell>
          <cell r="K163">
            <v>527</v>
          </cell>
        </row>
        <row r="164">
          <cell r="B164">
            <v>44531</v>
          </cell>
          <cell r="C164">
            <v>28121</v>
          </cell>
          <cell r="E164">
            <v>24945</v>
          </cell>
          <cell r="F164">
            <v>53066</v>
          </cell>
          <cell r="G164">
            <v>158</v>
          </cell>
          <cell r="I164">
            <v>364</v>
          </cell>
          <cell r="K164">
            <v>522</v>
          </cell>
        </row>
        <row r="165">
          <cell r="B165">
            <v>44562</v>
          </cell>
          <cell r="C165">
            <v>27618</v>
          </cell>
          <cell r="E165">
            <v>24865</v>
          </cell>
          <cell r="F165">
            <v>52483</v>
          </cell>
          <cell r="G165">
            <v>176</v>
          </cell>
          <cell r="I165">
            <v>369</v>
          </cell>
          <cell r="K165">
            <v>545</v>
          </cell>
        </row>
        <row r="166">
          <cell r="B166">
            <v>44593</v>
          </cell>
          <cell r="C166">
            <v>27341</v>
          </cell>
          <cell r="E166">
            <v>24447</v>
          </cell>
          <cell r="F166">
            <v>51788</v>
          </cell>
          <cell r="G166">
            <v>179</v>
          </cell>
          <cell r="I166">
            <v>383</v>
          </cell>
          <cell r="K166">
            <v>562</v>
          </cell>
        </row>
        <row r="167">
          <cell r="B167">
            <v>44621</v>
          </cell>
          <cell r="C167">
            <v>26761</v>
          </cell>
          <cell r="E167">
            <v>24326</v>
          </cell>
          <cell r="F167">
            <v>51087</v>
          </cell>
          <cell r="G167">
            <v>173</v>
          </cell>
          <cell r="I167">
            <v>393</v>
          </cell>
          <cell r="K167">
            <v>566</v>
          </cell>
        </row>
        <row r="168">
          <cell r="B168">
            <v>44652</v>
          </cell>
          <cell r="C168">
            <v>26920</v>
          </cell>
          <cell r="E168">
            <v>22983</v>
          </cell>
          <cell r="F168">
            <v>49903</v>
          </cell>
          <cell r="G168">
            <v>234</v>
          </cell>
          <cell r="I168">
            <v>338</v>
          </cell>
          <cell r="K168">
            <v>572</v>
          </cell>
        </row>
        <row r="169">
          <cell r="B169">
            <v>44682</v>
          </cell>
          <cell r="C169">
            <v>25857</v>
          </cell>
          <cell r="E169">
            <v>23214</v>
          </cell>
          <cell r="F169">
            <v>49071</v>
          </cell>
          <cell r="G169">
            <v>230</v>
          </cell>
          <cell r="I169">
            <v>334</v>
          </cell>
          <cell r="K169">
            <v>564</v>
          </cell>
        </row>
        <row r="170">
          <cell r="B170">
            <v>44713</v>
          </cell>
          <cell r="C170">
            <v>24715</v>
          </cell>
          <cell r="E170">
            <v>23721</v>
          </cell>
          <cell r="F170">
            <v>48436</v>
          </cell>
          <cell r="G170">
            <v>196</v>
          </cell>
          <cell r="I170">
            <v>347</v>
          </cell>
          <cell r="K170">
            <v>543</v>
          </cell>
        </row>
        <row r="171">
          <cell r="B171" t="str">
            <v>FY 2021-22 Actuals</v>
          </cell>
          <cell r="C171">
            <v>27985</v>
          </cell>
          <cell r="E171">
            <v>24810</v>
          </cell>
          <cell r="F171">
            <v>52795</v>
          </cell>
          <cell r="G171">
            <v>186</v>
          </cell>
          <cell r="I171">
            <v>361</v>
          </cell>
          <cell r="K171">
            <v>547</v>
          </cell>
        </row>
        <row r="172">
          <cell r="B172">
            <v>44743</v>
          </cell>
          <cell r="C172">
            <v>24064</v>
          </cell>
          <cell r="E172">
            <v>24306</v>
          </cell>
          <cell r="F172">
            <v>48370</v>
          </cell>
          <cell r="G172">
            <v>235</v>
          </cell>
          <cell r="I172">
            <v>353</v>
          </cell>
          <cell r="K172">
            <v>588</v>
          </cell>
        </row>
        <row r="173">
          <cell r="B173">
            <v>44774</v>
          </cell>
          <cell r="C173">
            <v>23635</v>
          </cell>
          <cell r="E173">
            <v>24475</v>
          </cell>
          <cell r="F173">
            <v>48110</v>
          </cell>
          <cell r="G173">
            <v>328</v>
          </cell>
          <cell r="I173">
            <v>564</v>
          </cell>
          <cell r="K173">
            <v>892</v>
          </cell>
        </row>
        <row r="174">
          <cell r="B174">
            <v>44805</v>
          </cell>
          <cell r="C174">
            <v>22772</v>
          </cell>
          <cell r="E174">
            <v>24791</v>
          </cell>
          <cell r="F174">
            <v>47563</v>
          </cell>
          <cell r="G174">
            <v>340</v>
          </cell>
          <cell r="I174">
            <v>586</v>
          </cell>
          <cell r="K174">
            <v>926</v>
          </cell>
        </row>
        <row r="175">
          <cell r="B175">
            <v>44835</v>
          </cell>
          <cell r="C175">
            <v>22539</v>
          </cell>
          <cell r="E175">
            <v>24750</v>
          </cell>
          <cell r="F175">
            <v>47289</v>
          </cell>
          <cell r="G175">
            <v>334</v>
          </cell>
          <cell r="I175">
            <v>590</v>
          </cell>
          <cell r="K175">
            <v>924</v>
          </cell>
        </row>
        <row r="176">
          <cell r="B176">
            <v>44866</v>
          </cell>
          <cell r="C176">
            <v>21713</v>
          </cell>
          <cell r="E176">
            <v>25489</v>
          </cell>
          <cell r="F176">
            <v>47202</v>
          </cell>
          <cell r="G176">
            <v>353</v>
          </cell>
          <cell r="I176">
            <v>587</v>
          </cell>
          <cell r="K176">
            <v>940</v>
          </cell>
        </row>
        <row r="177">
          <cell r="B177">
            <v>44896</v>
          </cell>
          <cell r="C177">
            <v>21517</v>
          </cell>
          <cell r="E177">
            <v>25184</v>
          </cell>
          <cell r="F177">
            <v>46701</v>
          </cell>
          <cell r="G177">
            <v>385</v>
          </cell>
          <cell r="I177">
            <v>602</v>
          </cell>
          <cell r="K177">
            <v>987</v>
          </cell>
        </row>
        <row r="178">
          <cell r="B178">
            <v>44927</v>
          </cell>
          <cell r="C178">
            <v>21515</v>
          </cell>
          <cell r="E178">
            <v>24839</v>
          </cell>
          <cell r="F178">
            <v>46354</v>
          </cell>
          <cell r="G178">
            <v>412</v>
          </cell>
          <cell r="I178">
            <v>601</v>
          </cell>
          <cell r="K178">
            <v>1013</v>
          </cell>
        </row>
        <row r="179">
          <cell r="B179">
            <v>44958</v>
          </cell>
          <cell r="C179">
            <v>21520</v>
          </cell>
          <cell r="E179">
            <v>24639</v>
          </cell>
          <cell r="F179">
            <v>46159</v>
          </cell>
          <cell r="G179">
            <v>436</v>
          </cell>
          <cell r="I179">
            <v>582</v>
          </cell>
          <cell r="K179">
            <v>1018</v>
          </cell>
        </row>
        <row r="180">
          <cell r="B180">
            <v>44986</v>
          </cell>
          <cell r="C180">
            <v>21256</v>
          </cell>
          <cell r="E180">
            <v>24921</v>
          </cell>
          <cell r="F180">
            <v>46177</v>
          </cell>
          <cell r="G180">
            <v>448</v>
          </cell>
          <cell r="I180">
            <v>604</v>
          </cell>
          <cell r="K180">
            <v>1052</v>
          </cell>
        </row>
        <row r="181">
          <cell r="B181">
            <v>45017</v>
          </cell>
          <cell r="C181">
            <v>22594</v>
          </cell>
          <cell r="E181">
            <v>22160</v>
          </cell>
          <cell r="F181">
            <v>44754</v>
          </cell>
          <cell r="G181">
            <v>559</v>
          </cell>
          <cell r="I181">
            <v>508</v>
          </cell>
          <cell r="K181">
            <v>1067</v>
          </cell>
        </row>
        <row r="182">
          <cell r="B182">
            <v>45047</v>
          </cell>
          <cell r="C182">
            <v>22716</v>
          </cell>
          <cell r="E182">
            <v>21432</v>
          </cell>
          <cell r="F182">
            <v>44148</v>
          </cell>
          <cell r="G182">
            <v>541</v>
          </cell>
          <cell r="I182">
            <v>517</v>
          </cell>
          <cell r="K182">
            <v>1058</v>
          </cell>
        </row>
        <row r="183">
          <cell r="B183">
            <v>45078</v>
          </cell>
          <cell r="C183">
            <v>23708</v>
          </cell>
          <cell r="E183">
            <v>20630</v>
          </cell>
          <cell r="F183">
            <v>44338</v>
          </cell>
          <cell r="G183">
            <v>550</v>
          </cell>
          <cell r="I183">
            <v>547</v>
          </cell>
          <cell r="K183">
            <v>1097</v>
          </cell>
        </row>
        <row r="184">
          <cell r="B184" t="str">
            <v>FY 2022-23 Actuals</v>
          </cell>
          <cell r="C184">
            <v>22462</v>
          </cell>
          <cell r="E184">
            <v>23968</v>
          </cell>
          <cell r="F184">
            <v>46430</v>
          </cell>
          <cell r="G184">
            <v>410</v>
          </cell>
          <cell r="I184">
            <v>553</v>
          </cell>
          <cell r="K184">
            <v>964</v>
          </cell>
        </row>
        <row r="185">
          <cell r="B185">
            <v>45108</v>
          </cell>
          <cell r="C185">
            <v>25085</v>
          </cell>
          <cell r="E185">
            <v>20825</v>
          </cell>
          <cell r="F185">
            <v>45910</v>
          </cell>
          <cell r="G185">
            <v>557</v>
          </cell>
          <cell r="I185">
            <v>562</v>
          </cell>
          <cell r="K185">
            <v>1119</v>
          </cell>
        </row>
        <row r="186">
          <cell r="B186">
            <v>45139</v>
          </cell>
          <cell r="C186">
            <v>27186</v>
          </cell>
          <cell r="E186">
            <v>21901</v>
          </cell>
          <cell r="F186">
            <v>49087</v>
          </cell>
          <cell r="G186">
            <v>542</v>
          </cell>
          <cell r="I186">
            <v>603</v>
          </cell>
          <cell r="K186">
            <v>1145</v>
          </cell>
        </row>
        <row r="187">
          <cell r="B187">
            <v>45170</v>
          </cell>
          <cell r="C187">
            <v>29524</v>
          </cell>
          <cell r="E187">
            <v>22962</v>
          </cell>
          <cell r="F187">
            <v>52486</v>
          </cell>
          <cell r="G187">
            <v>541</v>
          </cell>
          <cell r="I187">
            <v>640</v>
          </cell>
          <cell r="K187">
            <v>1181</v>
          </cell>
        </row>
        <row r="188">
          <cell r="B188">
            <v>45200</v>
          </cell>
          <cell r="C188">
            <v>31855</v>
          </cell>
          <cell r="E188">
            <v>24323</v>
          </cell>
          <cell r="F188">
            <v>56178</v>
          </cell>
          <cell r="G188">
            <v>568</v>
          </cell>
          <cell r="I188">
            <v>659</v>
          </cell>
          <cell r="K188">
            <v>1227</v>
          </cell>
        </row>
        <row r="189">
          <cell r="B189">
            <v>45231</v>
          </cell>
          <cell r="C189">
            <v>35311</v>
          </cell>
          <cell r="E189">
            <v>25934</v>
          </cell>
          <cell r="F189">
            <v>61245</v>
          </cell>
          <cell r="G189">
            <v>564</v>
          </cell>
          <cell r="I189">
            <v>741</v>
          </cell>
          <cell r="K189">
            <v>1305</v>
          </cell>
        </row>
        <row r="190">
          <cell r="B190">
            <v>45261</v>
          </cell>
          <cell r="C190">
            <v>37589</v>
          </cell>
          <cell r="E190">
            <v>27882</v>
          </cell>
          <cell r="F190">
            <v>65471</v>
          </cell>
          <cell r="G190">
            <v>589</v>
          </cell>
          <cell r="I190">
            <v>794</v>
          </cell>
          <cell r="K190">
            <v>1383</v>
          </cell>
        </row>
        <row r="191">
          <cell r="B191">
            <v>45292</v>
          </cell>
          <cell r="C191">
            <v>39412</v>
          </cell>
          <cell r="E191">
            <v>30470</v>
          </cell>
          <cell r="F191">
            <v>69882</v>
          </cell>
          <cell r="G191">
            <v>618</v>
          </cell>
          <cell r="I191">
            <v>847</v>
          </cell>
          <cell r="K191">
            <v>1465</v>
          </cell>
        </row>
        <row r="192">
          <cell r="B192">
            <v>45323</v>
          </cell>
          <cell r="C192">
            <v>41518</v>
          </cell>
          <cell r="E192">
            <v>32200</v>
          </cell>
          <cell r="F192">
            <v>73718</v>
          </cell>
          <cell r="G192">
            <v>658</v>
          </cell>
          <cell r="I192">
            <v>892</v>
          </cell>
          <cell r="K192">
            <v>1550</v>
          </cell>
        </row>
        <row r="193">
          <cell r="B193">
            <v>45352</v>
          </cell>
          <cell r="C193">
            <v>43618</v>
          </cell>
          <cell r="E193">
            <v>34311</v>
          </cell>
          <cell r="F193">
            <v>77929</v>
          </cell>
          <cell r="G193">
            <v>668</v>
          </cell>
          <cell r="I193">
            <v>947</v>
          </cell>
          <cell r="K193">
            <v>1615</v>
          </cell>
        </row>
        <row r="194">
          <cell r="B194">
            <v>45383</v>
          </cell>
          <cell r="C194">
            <v>47749</v>
          </cell>
          <cell r="E194">
            <v>33219</v>
          </cell>
          <cell r="F194">
            <v>80968</v>
          </cell>
          <cell r="G194">
            <v>753</v>
          </cell>
          <cell r="I194">
            <v>924</v>
          </cell>
          <cell r="K194">
            <v>1677</v>
          </cell>
        </row>
        <row r="195">
          <cell r="B195">
            <v>45413</v>
          </cell>
          <cell r="C195">
            <v>51089</v>
          </cell>
          <cell r="E195">
            <v>34375</v>
          </cell>
          <cell r="F195">
            <v>85464</v>
          </cell>
          <cell r="G195">
            <v>785</v>
          </cell>
          <cell r="I195">
            <v>910</v>
          </cell>
          <cell r="K195">
            <v>1695</v>
          </cell>
        </row>
        <row r="196">
          <cell r="B196">
            <v>45444</v>
          </cell>
          <cell r="C196">
            <v>52591</v>
          </cell>
          <cell r="E196">
            <v>34739</v>
          </cell>
          <cell r="F196">
            <v>87330</v>
          </cell>
          <cell r="G196">
            <v>829</v>
          </cell>
          <cell r="I196">
            <v>929</v>
          </cell>
          <cell r="K196">
            <v>1758</v>
          </cell>
        </row>
        <row r="197">
          <cell r="B197" t="str">
            <v>FY 2023-24 Actuals</v>
          </cell>
          <cell r="C197">
            <v>38544</v>
          </cell>
          <cell r="E197">
            <v>28595</v>
          </cell>
          <cell r="F197">
            <v>67139</v>
          </cell>
          <cell r="G197">
            <v>639</v>
          </cell>
          <cell r="I197">
            <v>787</v>
          </cell>
          <cell r="K197">
            <v>1427</v>
          </cell>
        </row>
        <row r="198">
          <cell r="B198">
            <v>45474</v>
          </cell>
          <cell r="C198">
            <v>53193</v>
          </cell>
          <cell r="E198">
            <v>34419</v>
          </cell>
          <cell r="F198">
            <v>87612</v>
          </cell>
          <cell r="G198">
            <v>863</v>
          </cell>
          <cell r="I198">
            <v>952</v>
          </cell>
          <cell r="K198">
            <v>1815</v>
          </cell>
        </row>
        <row r="199">
          <cell r="B199">
            <v>45505</v>
          </cell>
          <cell r="C199">
            <v>53777</v>
          </cell>
          <cell r="E199">
            <v>33553</v>
          </cell>
          <cell r="F199">
            <v>87330</v>
          </cell>
          <cell r="G199">
            <v>909</v>
          </cell>
          <cell r="I199">
            <v>937</v>
          </cell>
          <cell r="K199">
            <v>1846</v>
          </cell>
        </row>
        <row r="200">
          <cell r="B200">
            <v>45536</v>
          </cell>
          <cell r="C200">
            <v>54206</v>
          </cell>
          <cell r="E200">
            <v>34391</v>
          </cell>
          <cell r="F200">
            <v>88597</v>
          </cell>
          <cell r="G200">
            <v>935</v>
          </cell>
          <cell r="I200">
            <v>966</v>
          </cell>
          <cell r="K200">
            <v>1901</v>
          </cell>
        </row>
        <row r="201">
          <cell r="B201">
            <v>45566</v>
          </cell>
          <cell r="C201">
            <v>54519</v>
          </cell>
          <cell r="E201">
            <v>34073</v>
          </cell>
          <cell r="F201">
            <v>88592</v>
          </cell>
          <cell r="G201">
            <v>951</v>
          </cell>
          <cell r="I201">
            <v>1017</v>
          </cell>
          <cell r="K201">
            <v>1968</v>
          </cell>
        </row>
        <row r="202">
          <cell r="B202">
            <v>45597</v>
          </cell>
          <cell r="C202">
            <v>56092</v>
          </cell>
          <cell r="E202">
            <v>33960</v>
          </cell>
          <cell r="F202">
            <v>90052</v>
          </cell>
          <cell r="G202">
            <v>965</v>
          </cell>
          <cell r="I202">
            <v>1052</v>
          </cell>
          <cell r="K202">
            <v>2017</v>
          </cell>
        </row>
        <row r="203">
          <cell r="B203">
            <v>45627</v>
          </cell>
          <cell r="C203">
            <v>56199</v>
          </cell>
          <cell r="E203">
            <v>33292</v>
          </cell>
          <cell r="F203">
            <v>89491</v>
          </cell>
          <cell r="G203">
            <v>1001</v>
          </cell>
          <cell r="I203">
            <v>1089</v>
          </cell>
          <cell r="K203">
            <v>2090</v>
          </cell>
        </row>
        <row r="204">
          <cell r="B204">
            <v>45658</v>
          </cell>
          <cell r="C204">
            <v>57123</v>
          </cell>
          <cell r="E204">
            <v>33624</v>
          </cell>
          <cell r="F204">
            <v>90747</v>
          </cell>
          <cell r="G204">
            <v>1001</v>
          </cell>
          <cell r="I204">
            <v>1137</v>
          </cell>
          <cell r="J204">
            <v>37</v>
          </cell>
          <cell r="K204">
            <v>2175</v>
          </cell>
        </row>
        <row r="205">
          <cell r="B205">
            <v>45689</v>
          </cell>
          <cell r="C205">
            <v>55950</v>
          </cell>
          <cell r="E205">
            <v>32891</v>
          </cell>
          <cell r="F205">
            <v>88841</v>
          </cell>
          <cell r="G205">
            <v>1001</v>
          </cell>
          <cell r="I205">
            <v>1159</v>
          </cell>
          <cell r="J205">
            <v>64</v>
          </cell>
          <cell r="K205">
            <v>2160</v>
          </cell>
        </row>
        <row r="206">
          <cell r="B206">
            <v>45717</v>
          </cell>
          <cell r="C206">
            <v>55720</v>
          </cell>
          <cell r="E206">
            <v>33128</v>
          </cell>
          <cell r="F206">
            <v>88848</v>
          </cell>
          <cell r="G206">
            <v>1011</v>
          </cell>
          <cell r="I206">
            <v>1194</v>
          </cell>
          <cell r="J206">
            <v>91</v>
          </cell>
          <cell r="K206">
            <v>2205</v>
          </cell>
        </row>
        <row r="207">
          <cell r="B207">
            <v>45748</v>
          </cell>
          <cell r="C207">
            <v>52863</v>
          </cell>
          <cell r="E207">
            <v>30537</v>
          </cell>
          <cell r="F207">
            <v>83400</v>
          </cell>
          <cell r="G207">
            <v>1083</v>
          </cell>
          <cell r="I207">
            <v>1115</v>
          </cell>
          <cell r="J207">
            <v>120</v>
          </cell>
          <cell r="K207">
            <v>2198</v>
          </cell>
        </row>
        <row r="208">
          <cell r="B208">
            <v>45778</v>
          </cell>
        </row>
        <row r="209">
          <cell r="B209">
            <v>45809</v>
          </cell>
        </row>
        <row r="210">
          <cell r="B210" t="str">
            <v>FY 2024-25 Year-to-Date Average</v>
          </cell>
          <cell r="C210">
            <v>54964.2</v>
          </cell>
          <cell r="E210">
            <v>33386.800000000003</v>
          </cell>
          <cell r="F210">
            <v>88351</v>
          </cell>
          <cell r="G210">
            <v>972</v>
          </cell>
          <cell r="I210">
            <v>1061.8</v>
          </cell>
          <cell r="J210">
            <v>78</v>
          </cell>
          <cell r="K210">
            <v>2037.5</v>
          </cell>
        </row>
        <row r="211">
          <cell r="B211" t="str">
            <v>FY 2024-25 Year-to-Date Appropriation</v>
          </cell>
          <cell r="C211">
            <v>56748</v>
          </cell>
          <cell r="E211">
            <v>33947</v>
          </cell>
          <cell r="F211">
            <v>90695</v>
          </cell>
          <cell r="G211">
            <v>1071.9864</v>
          </cell>
          <cell r="I211">
            <v>1153.9781</v>
          </cell>
          <cell r="J211" t="str">
            <v>NA</v>
          </cell>
          <cell r="K211">
            <v>2225.9645</v>
          </cell>
        </row>
        <row r="212">
          <cell r="B212" t="str">
            <v>Monthly Growth</v>
          </cell>
          <cell r="C212">
            <v>-2857</v>
          </cell>
          <cell r="E212">
            <v>-2591</v>
          </cell>
          <cell r="F212">
            <v>-5448</v>
          </cell>
          <cell r="G212">
            <v>72</v>
          </cell>
          <cell r="I212">
            <v>-79</v>
          </cell>
          <cell r="J212">
            <v>29</v>
          </cell>
          <cell r="K212">
            <v>-7</v>
          </cell>
        </row>
        <row r="213">
          <cell r="B213" t="str">
            <v>Monthly Growth Rate</v>
          </cell>
          <cell r="C213">
            <v>-5.1274228284278522E-2</v>
          </cell>
          <cell r="E213">
            <v>-7.8211784593093414E-2</v>
          </cell>
          <cell r="F213">
            <v>-6.131820637493246E-2</v>
          </cell>
          <cell r="G213">
            <v>7.1216617210682509E-2</v>
          </cell>
          <cell r="I213">
            <v>-6.6164154103852568E-2</v>
          </cell>
          <cell r="J213">
            <v>0.31868131868131866</v>
          </cell>
          <cell r="K213">
            <v>-3.1746031746031633E-3</v>
          </cell>
        </row>
        <row r="214">
          <cell r="B214" t="str">
            <v>Over-the-year Growth</v>
          </cell>
          <cell r="C214">
            <v>5114</v>
          </cell>
          <cell r="E214">
            <v>-2682</v>
          </cell>
          <cell r="F214">
            <v>2432</v>
          </cell>
          <cell r="G214">
            <v>330</v>
          </cell>
          <cell r="I214">
            <v>191</v>
          </cell>
          <cell r="J214">
            <v>120</v>
          </cell>
          <cell r="K214">
            <v>521</v>
          </cell>
        </row>
        <row r="215">
          <cell r="B215" t="str">
            <v>Over-the-year Growth Rate</v>
          </cell>
          <cell r="C215">
            <v>0.10710171940773638</v>
          </cell>
          <cell r="E215">
            <v>-8.0736927661880231E-2</v>
          </cell>
          <cell r="F215">
            <v>3.0036557652405982E-2</v>
          </cell>
          <cell r="G215">
            <v>0.43824701195219129</v>
          </cell>
          <cell r="I215">
            <v>0.20670995670995662</v>
          </cell>
          <cell r="J215" t="str">
            <v>NA</v>
          </cell>
          <cell r="K215">
            <v>0.31067382230172935</v>
          </cell>
        </row>
      </sheetData>
      <sheetData sheetId="12">
        <row r="15">
          <cell r="B15">
            <v>988520157</v>
          </cell>
          <cell r="C15">
            <v>179767247</v>
          </cell>
          <cell r="D15">
            <v>56667647</v>
          </cell>
          <cell r="E15">
            <v>273357236</v>
          </cell>
          <cell r="F15">
            <v>99956761</v>
          </cell>
          <cell r="G15">
            <v>156276896</v>
          </cell>
          <cell r="H15">
            <v>142201216</v>
          </cell>
          <cell r="I15">
            <v>121996096</v>
          </cell>
          <cell r="J15">
            <v>83230756</v>
          </cell>
        </row>
        <row r="17">
          <cell r="B17">
            <v>269070101</v>
          </cell>
        </row>
      </sheetData>
      <sheetData sheetId="13">
        <row r="3">
          <cell r="A3" t="str">
            <v xml:space="preserve">July                  </v>
          </cell>
          <cell r="B3">
            <v>98854519</v>
          </cell>
          <cell r="C3">
            <v>18818642</v>
          </cell>
          <cell r="D3">
            <v>4311477</v>
          </cell>
          <cell r="E3">
            <v>16301996</v>
          </cell>
          <cell r="F3">
            <v>7617475</v>
          </cell>
          <cell r="G3">
            <v>10030725</v>
          </cell>
          <cell r="H3">
            <v>8193546</v>
          </cell>
          <cell r="I3">
            <v>6896751</v>
          </cell>
          <cell r="J3">
            <v>4136484</v>
          </cell>
          <cell r="K3">
            <v>22547423</v>
          </cell>
        </row>
        <row r="4">
          <cell r="A4" t="str">
            <v xml:space="preserve">August             </v>
          </cell>
          <cell r="B4">
            <v>126643415</v>
          </cell>
          <cell r="C4">
            <v>10609186</v>
          </cell>
          <cell r="D4">
            <v>4067982</v>
          </cell>
          <cell r="E4">
            <v>34383614</v>
          </cell>
          <cell r="F4">
            <v>12133337</v>
          </cell>
          <cell r="G4">
            <v>18720785</v>
          </cell>
          <cell r="H4">
            <v>18921338</v>
          </cell>
          <cell r="I4">
            <v>14744603</v>
          </cell>
          <cell r="J4">
            <v>13433777</v>
          </cell>
          <cell r="K4">
            <v>-371207</v>
          </cell>
        </row>
        <row r="5">
          <cell r="A5" t="str">
            <v xml:space="preserve">September       </v>
          </cell>
          <cell r="B5">
            <v>68962966</v>
          </cell>
          <cell r="C5">
            <v>11429887</v>
          </cell>
          <cell r="D5">
            <v>4346612</v>
          </cell>
          <cell r="E5">
            <v>17639369</v>
          </cell>
          <cell r="F5">
            <v>8137337</v>
          </cell>
          <cell r="G5">
            <v>10749090</v>
          </cell>
          <cell r="H5">
            <v>8895736</v>
          </cell>
          <cell r="I5">
            <v>7513711</v>
          </cell>
          <cell r="J5">
            <v>4602296</v>
          </cell>
          <cell r="K5">
            <v>-4351072</v>
          </cell>
        </row>
        <row r="6">
          <cell r="A6" t="str">
            <v xml:space="preserve">October            </v>
          </cell>
          <cell r="B6">
            <v>74834540</v>
          </cell>
          <cell r="C6">
            <v>10664268</v>
          </cell>
          <cell r="D6">
            <v>4146198</v>
          </cell>
          <cell r="E6">
            <v>16872064</v>
          </cell>
          <cell r="F6">
            <v>7715777</v>
          </cell>
          <cell r="G6">
            <v>10059461</v>
          </cell>
          <cell r="H6">
            <v>8307762</v>
          </cell>
          <cell r="I6">
            <v>7065704</v>
          </cell>
          <cell r="J6">
            <v>4341410</v>
          </cell>
          <cell r="K6">
            <v>5661896</v>
          </cell>
        </row>
        <row r="7">
          <cell r="A7" t="str">
            <v>November</v>
          </cell>
          <cell r="B7">
            <v>66904856</v>
          </cell>
          <cell r="C7">
            <v>10706660</v>
          </cell>
          <cell r="D7">
            <v>4172567</v>
          </cell>
          <cell r="E7">
            <v>17018355</v>
          </cell>
          <cell r="F7">
            <v>7710485</v>
          </cell>
          <cell r="G7">
            <v>10032707</v>
          </cell>
          <cell r="H7">
            <v>8333170</v>
          </cell>
          <cell r="I7">
            <v>7091691</v>
          </cell>
          <cell r="J7">
            <v>4383183</v>
          </cell>
          <cell r="K7">
            <v>-2543962</v>
          </cell>
        </row>
        <row r="8">
          <cell r="A8" t="str">
            <v xml:space="preserve">December    </v>
          </cell>
          <cell r="B8">
            <v>92309751</v>
          </cell>
          <cell r="C8">
            <v>10765869</v>
          </cell>
          <cell r="D8">
            <v>4193873</v>
          </cell>
          <cell r="E8">
            <v>17085675</v>
          </cell>
          <cell r="F8">
            <v>7724960</v>
          </cell>
          <cell r="G8">
            <v>10027785</v>
          </cell>
          <cell r="H8">
            <v>8400182</v>
          </cell>
          <cell r="I8">
            <v>7123969</v>
          </cell>
          <cell r="J8">
            <v>4441083</v>
          </cell>
          <cell r="K8">
            <v>22546355</v>
          </cell>
        </row>
        <row r="9">
          <cell r="A9" t="str">
            <v xml:space="preserve">January            </v>
          </cell>
          <cell r="B9">
            <v>54936352</v>
          </cell>
          <cell r="C9">
            <v>10972657</v>
          </cell>
          <cell r="D9">
            <v>4239511</v>
          </cell>
          <cell r="E9">
            <v>17243793</v>
          </cell>
          <cell r="F9">
            <v>7786011</v>
          </cell>
          <cell r="G9">
            <v>10426515</v>
          </cell>
          <cell r="H9">
            <v>8538976</v>
          </cell>
          <cell r="I9">
            <v>7182422</v>
          </cell>
          <cell r="J9">
            <v>4687655</v>
          </cell>
          <cell r="K9">
            <v>-16141188</v>
          </cell>
        </row>
        <row r="10">
          <cell r="A10" t="str">
            <v xml:space="preserve">February          </v>
          </cell>
          <cell r="B10">
            <v>347748590</v>
          </cell>
          <cell r="C10">
            <v>61815970</v>
          </cell>
          <cell r="D10">
            <v>15903512</v>
          </cell>
          <cell r="E10">
            <v>85486839</v>
          </cell>
          <cell r="F10">
            <v>22470069</v>
          </cell>
          <cell r="G10">
            <v>47227191</v>
          </cell>
          <cell r="H10">
            <v>46496025</v>
          </cell>
          <cell r="I10">
            <v>41778137</v>
          </cell>
          <cell r="J10">
            <v>28006141</v>
          </cell>
          <cell r="K10">
            <v>-1435294</v>
          </cell>
        </row>
        <row r="11">
          <cell r="A11" t="str">
            <v xml:space="preserve">March            </v>
          </cell>
          <cell r="B11">
            <v>24209134</v>
          </cell>
          <cell r="C11">
            <v>17443575.669999994</v>
          </cell>
          <cell r="D11">
            <v>5780300.2999999924</v>
          </cell>
          <cell r="E11">
            <v>26162538.370000008</v>
          </cell>
          <cell r="F11">
            <v>9615517.5999999903</v>
          </cell>
          <cell r="G11">
            <v>15007755.18</v>
          </cell>
          <cell r="H11">
            <v>13370936.609999996</v>
          </cell>
          <cell r="I11">
            <v>11611340.579999998</v>
          </cell>
          <cell r="J11">
            <v>7746567.5899999999</v>
          </cell>
          <cell r="K11">
            <v>-82529398.169999957</v>
          </cell>
        </row>
        <row r="12">
          <cell r="A12" t="str">
            <v xml:space="preserve">April                 </v>
          </cell>
          <cell r="B12">
            <v>37142332</v>
          </cell>
          <cell r="C12">
            <v>17434138.799999997</v>
          </cell>
          <cell r="D12">
            <v>5785189.9999999981</v>
          </cell>
          <cell r="E12">
            <v>26251946.940000005</v>
          </cell>
          <cell r="F12">
            <v>9550054.9799999911</v>
          </cell>
          <cell r="G12">
            <v>14780561.09</v>
          </cell>
          <cell r="H12">
            <v>13361367.300000006</v>
          </cell>
          <cell r="I12">
            <v>11592102.45999999</v>
          </cell>
          <cell r="J12">
            <v>7753154.2300000023</v>
          </cell>
          <cell r="K12">
            <v>-69366183.470000029</v>
          </cell>
        </row>
        <row r="13">
          <cell r="A13" t="str">
            <v xml:space="preserve">May                 </v>
          </cell>
        </row>
        <row r="14">
          <cell r="A14" t="str">
            <v xml:space="preserve">June </v>
          </cell>
        </row>
        <row r="15">
          <cell r="A15" t="str">
            <v>Total Year-to-Date Expenditures</v>
          </cell>
          <cell r="K15">
            <v>-125982631</v>
          </cell>
        </row>
        <row r="16">
          <cell r="A16" t="str">
            <v>Total Year-to-Date Appropriation</v>
          </cell>
          <cell r="B16">
            <v>1257590258</v>
          </cell>
        </row>
        <row r="17">
          <cell r="A17" t="str">
            <v>Remaining in Appropriation</v>
          </cell>
        </row>
        <row r="24">
          <cell r="A24" t="str">
            <v xml:space="preserve">July                  </v>
          </cell>
          <cell r="B24">
            <v>1087162</v>
          </cell>
          <cell r="C24">
            <v>162239</v>
          </cell>
          <cell r="D24">
            <v>74469</v>
          </cell>
          <cell r="E24">
            <v>256971</v>
          </cell>
          <cell r="F24">
            <v>110738</v>
          </cell>
          <cell r="G24">
            <v>117395</v>
          </cell>
          <cell r="H24">
            <v>127610</v>
          </cell>
          <cell r="I24">
            <v>148369</v>
          </cell>
          <cell r="J24">
            <v>72624</v>
          </cell>
          <cell r="K24">
            <v>16747</v>
          </cell>
        </row>
        <row r="25">
          <cell r="A25" t="str">
            <v xml:space="preserve">August             </v>
          </cell>
          <cell r="B25">
            <v>1098651</v>
          </cell>
          <cell r="C25">
            <v>163648</v>
          </cell>
          <cell r="D25">
            <v>75665</v>
          </cell>
          <cell r="E25">
            <v>261009</v>
          </cell>
          <cell r="F25">
            <v>111603</v>
          </cell>
          <cell r="G25">
            <v>117918</v>
          </cell>
          <cell r="H25">
            <v>129379</v>
          </cell>
          <cell r="I25">
            <v>149885</v>
          </cell>
          <cell r="J25">
            <v>74316</v>
          </cell>
          <cell r="K25">
            <v>15228</v>
          </cell>
        </row>
        <row r="26">
          <cell r="A26" t="str">
            <v xml:space="preserve">September       </v>
          </cell>
          <cell r="B26">
            <v>1100697</v>
          </cell>
          <cell r="C26">
            <v>162692</v>
          </cell>
          <cell r="D26">
            <v>75746</v>
          </cell>
          <cell r="E26">
            <v>261828</v>
          </cell>
          <cell r="F26">
            <v>111155</v>
          </cell>
          <cell r="G26">
            <v>117059</v>
          </cell>
          <cell r="H26">
            <v>129225</v>
          </cell>
          <cell r="I26">
            <v>150078</v>
          </cell>
          <cell r="J26">
            <v>74477</v>
          </cell>
          <cell r="K26">
            <v>18437</v>
          </cell>
        </row>
        <row r="27">
          <cell r="A27" t="str">
            <v xml:space="preserve">October            </v>
          </cell>
          <cell r="B27">
            <v>1107034</v>
          </cell>
          <cell r="C27">
            <v>163671</v>
          </cell>
          <cell r="D27">
            <v>76685</v>
          </cell>
          <cell r="E27">
            <v>264949</v>
          </cell>
          <cell r="F27">
            <v>111594</v>
          </cell>
          <cell r="G27">
            <v>117367</v>
          </cell>
          <cell r="H27">
            <v>129206</v>
          </cell>
          <cell r="I27">
            <v>151539</v>
          </cell>
          <cell r="J27">
            <v>75587</v>
          </cell>
          <cell r="K27">
            <v>16436</v>
          </cell>
        </row>
        <row r="28">
          <cell r="A28" t="str">
            <v xml:space="preserve">November        </v>
          </cell>
          <cell r="B28">
            <v>1112587</v>
          </cell>
          <cell r="C28">
            <v>164098</v>
          </cell>
          <cell r="D28">
            <v>77183</v>
          </cell>
          <cell r="E28">
            <v>267214</v>
          </cell>
          <cell r="F28">
            <v>111557</v>
          </cell>
          <cell r="G28">
            <v>117109</v>
          </cell>
          <cell r="H28">
            <v>129855</v>
          </cell>
          <cell r="I28">
            <v>151867</v>
          </cell>
          <cell r="J28">
            <v>76492</v>
          </cell>
          <cell r="K28">
            <v>17212</v>
          </cell>
        </row>
        <row r="29">
          <cell r="A29" t="str">
            <v xml:space="preserve">December        </v>
          </cell>
          <cell r="B29">
            <v>1114280</v>
          </cell>
          <cell r="C29">
            <v>164507</v>
          </cell>
          <cell r="D29">
            <v>77224</v>
          </cell>
          <cell r="E29">
            <v>267684</v>
          </cell>
          <cell r="F29">
            <v>111398</v>
          </cell>
          <cell r="G29">
            <v>116905</v>
          </cell>
          <cell r="H29">
            <v>130341</v>
          </cell>
          <cell r="I29">
            <v>152045</v>
          </cell>
          <cell r="J29">
            <v>77306</v>
          </cell>
          <cell r="K29">
            <v>16870</v>
          </cell>
        </row>
        <row r="30">
          <cell r="A30" t="str">
            <v xml:space="preserve">January            </v>
          </cell>
          <cell r="B30">
            <v>1125366</v>
          </cell>
          <cell r="C30">
            <v>167305</v>
          </cell>
          <cell r="D30">
            <v>78016</v>
          </cell>
          <cell r="E30">
            <v>271372</v>
          </cell>
          <cell r="F30">
            <v>112436</v>
          </cell>
          <cell r="G30">
            <v>121572</v>
          </cell>
          <cell r="H30">
            <v>132612</v>
          </cell>
          <cell r="I30">
            <v>153670</v>
          </cell>
          <cell r="J30">
            <v>82615</v>
          </cell>
          <cell r="K30">
            <v>15702</v>
          </cell>
        </row>
        <row r="31">
          <cell r="A31" t="str">
            <v xml:space="preserve">February          </v>
          </cell>
          <cell r="B31">
            <v>1120375</v>
          </cell>
          <cell r="C31">
            <v>166634</v>
          </cell>
          <cell r="D31">
            <v>78040</v>
          </cell>
          <cell r="E31">
            <v>271360</v>
          </cell>
          <cell r="F31">
            <v>112003</v>
          </cell>
          <cell r="G31">
            <v>120639</v>
          </cell>
          <cell r="H31">
            <v>131600</v>
          </cell>
          <cell r="I31">
            <v>152985</v>
          </cell>
          <cell r="J31">
            <v>82545</v>
          </cell>
          <cell r="K31">
            <v>1677</v>
          </cell>
        </row>
        <row r="32">
          <cell r="A32" t="str">
            <v xml:space="preserve">March            </v>
          </cell>
          <cell r="B32">
            <v>1123980</v>
          </cell>
          <cell r="C32">
            <v>166753</v>
          </cell>
          <cell r="D32">
            <v>78329</v>
          </cell>
          <cell r="E32">
            <v>273178</v>
          </cell>
          <cell r="F32">
            <v>111901</v>
          </cell>
          <cell r="G32">
            <v>120110</v>
          </cell>
          <cell r="H32">
            <v>131861</v>
          </cell>
          <cell r="I32">
            <v>153338</v>
          </cell>
          <cell r="J32">
            <v>82718</v>
          </cell>
          <cell r="K32">
            <v>84989</v>
          </cell>
        </row>
        <row r="33">
          <cell r="A33" t="str">
            <v xml:space="preserve">April                 </v>
          </cell>
          <cell r="B33">
            <v>1132742</v>
          </cell>
          <cell r="C33">
            <v>168281</v>
          </cell>
          <cell r="D33">
            <v>79498</v>
          </cell>
          <cell r="E33">
            <v>277171</v>
          </cell>
          <cell r="F33">
            <v>112638</v>
          </cell>
          <cell r="G33">
            <v>120446</v>
          </cell>
          <cell r="H33">
            <v>133033</v>
          </cell>
          <cell r="I33">
            <v>154959</v>
          </cell>
          <cell r="J33">
            <v>83875</v>
          </cell>
          <cell r="K33">
            <v>82732</v>
          </cell>
        </row>
        <row r="34">
          <cell r="A34" t="str">
            <v xml:space="preserve">May                 </v>
          </cell>
        </row>
        <row r="35">
          <cell r="A35" t="str">
            <v xml:space="preserve">June </v>
          </cell>
        </row>
        <row r="36">
          <cell r="A36" t="str">
            <v>Total Year-to-Date Average</v>
          </cell>
          <cell r="B36">
            <v>1112287</v>
          </cell>
          <cell r="C36">
            <v>164983</v>
          </cell>
          <cell r="D36">
            <v>77086</v>
          </cell>
          <cell r="E36">
            <v>267274</v>
          </cell>
          <cell r="F36">
            <v>111702</v>
          </cell>
          <cell r="G36">
            <v>118652</v>
          </cell>
          <cell r="H36">
            <v>130472</v>
          </cell>
          <cell r="I36">
            <v>151874</v>
          </cell>
          <cell r="J36">
            <v>78256</v>
          </cell>
          <cell r="K36">
            <v>28603</v>
          </cell>
        </row>
        <row r="37">
          <cell r="A37" t="str">
            <v>Total Year-to-Date Appropriation</v>
          </cell>
          <cell r="B37">
            <v>1144217</v>
          </cell>
        </row>
      </sheetData>
      <sheetData sheetId="14">
        <row r="3">
          <cell r="A3">
            <v>45474</v>
          </cell>
          <cell r="B3">
            <v>22264623.820000008</v>
          </cell>
          <cell r="C3">
            <v>17709903.060000002</v>
          </cell>
          <cell r="D3">
            <v>2687986.2400000007</v>
          </cell>
          <cell r="E3">
            <v>1844303.2600000005</v>
          </cell>
          <cell r="F3">
            <v>22431.260000000002</v>
          </cell>
        </row>
        <row r="4">
          <cell r="A4">
            <v>45505</v>
          </cell>
          <cell r="B4">
            <v>20017907.830000006</v>
          </cell>
          <cell r="C4">
            <v>16959806.630000006</v>
          </cell>
          <cell r="D4">
            <v>2401924.7800000021</v>
          </cell>
          <cell r="E4">
            <v>635370.2300000001</v>
          </cell>
          <cell r="F4">
            <v>20806.189999999999</v>
          </cell>
        </row>
        <row r="5">
          <cell r="A5">
            <v>45536</v>
          </cell>
          <cell r="B5">
            <v>24409698.359999985</v>
          </cell>
          <cell r="C5">
            <v>21171070.579999991</v>
          </cell>
          <cell r="D5">
            <v>2566032.8599999989</v>
          </cell>
          <cell r="E5">
            <v>650499.57999999961</v>
          </cell>
          <cell r="F5">
            <v>22095.34</v>
          </cell>
        </row>
        <row r="6">
          <cell r="A6">
            <v>45566</v>
          </cell>
          <cell r="B6">
            <v>22085783.600000005</v>
          </cell>
          <cell r="C6">
            <v>18796085.860000007</v>
          </cell>
          <cell r="D6">
            <v>2587205.2800000007</v>
          </cell>
          <cell r="E6">
            <v>679257.31999999972</v>
          </cell>
          <cell r="F6">
            <v>23235.140000000003</v>
          </cell>
        </row>
        <row r="7">
          <cell r="A7">
            <v>45597</v>
          </cell>
          <cell r="B7">
            <v>24600360.030000001</v>
          </cell>
          <cell r="C7">
            <v>19650778.079999991</v>
          </cell>
          <cell r="D7">
            <v>2462391.6499999994</v>
          </cell>
          <cell r="E7">
            <v>2464764.81</v>
          </cell>
          <cell r="F7">
            <v>22425.49</v>
          </cell>
        </row>
        <row r="8">
          <cell r="A8">
            <v>45627</v>
          </cell>
          <cell r="B8">
            <v>22361565.779999994</v>
          </cell>
          <cell r="C8">
            <v>18892483.719999991</v>
          </cell>
          <cell r="D8">
            <v>2729930.84</v>
          </cell>
          <cell r="E8">
            <v>713555.73000000033</v>
          </cell>
          <cell r="F8">
            <v>25595.489999999998</v>
          </cell>
        </row>
        <row r="9">
          <cell r="A9">
            <v>45658</v>
          </cell>
          <cell r="B9">
            <v>22472705.150000002</v>
          </cell>
          <cell r="C9">
            <v>19028070.570000004</v>
          </cell>
          <cell r="D9">
            <v>2614168.859999998</v>
          </cell>
          <cell r="E9">
            <v>796215.23999999964</v>
          </cell>
          <cell r="F9">
            <v>34250.479999999996</v>
          </cell>
        </row>
        <row r="10">
          <cell r="A10">
            <v>45689</v>
          </cell>
          <cell r="B10">
            <v>21810832.670000006</v>
          </cell>
          <cell r="C10">
            <v>18626877.750000004</v>
          </cell>
          <cell r="D10">
            <v>2424872.4200000004</v>
          </cell>
          <cell r="E10">
            <v>735077.53</v>
          </cell>
          <cell r="F10">
            <v>24004.969999999983</v>
          </cell>
        </row>
        <row r="11">
          <cell r="A11">
            <v>45717</v>
          </cell>
          <cell r="B11">
            <v>22024366.02999999</v>
          </cell>
          <cell r="C11">
            <v>18692514.68999999</v>
          </cell>
          <cell r="D11">
            <v>2558125.54</v>
          </cell>
          <cell r="E11">
            <v>748083.04999999912</v>
          </cell>
          <cell r="F11">
            <v>25642.75</v>
          </cell>
        </row>
        <row r="12">
          <cell r="A12">
            <v>45748</v>
          </cell>
          <cell r="B12">
            <v>25095495.350000001</v>
          </cell>
          <cell r="C12">
            <v>18168808.039999999</v>
          </cell>
          <cell r="D12">
            <v>2428877.6500000013</v>
          </cell>
          <cell r="E12">
            <v>4472021.8400000017</v>
          </cell>
          <cell r="F12">
            <v>25787.819999999996</v>
          </cell>
        </row>
        <row r="13">
          <cell r="A13">
            <v>45778</v>
          </cell>
        </row>
        <row r="14">
          <cell r="A14">
            <v>45809</v>
          </cell>
        </row>
        <row r="15">
          <cell r="A15" t="str">
            <v>Total Year-to-Date Expenditures</v>
          </cell>
          <cell r="B15">
            <v>227143339</v>
          </cell>
          <cell r="C15">
            <v>187696399</v>
          </cell>
          <cell r="D15">
            <v>25461516</v>
          </cell>
          <cell r="E15">
            <v>13739149</v>
          </cell>
          <cell r="F15">
            <v>246275</v>
          </cell>
        </row>
        <row r="16">
          <cell r="A16" t="str">
            <v>Total Year-to-Date Appropriation</v>
          </cell>
          <cell r="B16">
            <v>283520809</v>
          </cell>
          <cell r="C16">
            <v>235143252</v>
          </cell>
          <cell r="D16">
            <v>31670883</v>
          </cell>
          <cell r="E16">
            <v>16706674</v>
          </cell>
        </row>
        <row r="17">
          <cell r="A17" t="str">
            <v>Remaining in Appropriation</v>
          </cell>
          <cell r="B17">
            <v>56377470</v>
          </cell>
        </row>
      </sheetData>
      <sheetData sheetId="15">
        <row r="3">
          <cell r="B3" t="str">
            <v>HCBS - Developmental Disabilities</v>
          </cell>
          <cell r="C3">
            <v>8084</v>
          </cell>
          <cell r="D3">
            <v>8115</v>
          </cell>
          <cell r="E3">
            <v>8221</v>
          </cell>
          <cell r="F3">
            <v>8261</v>
          </cell>
          <cell r="G3">
            <v>8366</v>
          </cell>
          <cell r="H3">
            <v>8436</v>
          </cell>
          <cell r="I3">
            <v>8553</v>
          </cell>
          <cell r="J3">
            <v>8594</v>
          </cell>
          <cell r="K3">
            <v>8649</v>
          </cell>
          <cell r="L3">
            <v>8704</v>
          </cell>
          <cell r="O3">
            <v>8398.2999999999993</v>
          </cell>
          <cell r="P3">
            <v>8742</v>
          </cell>
        </row>
        <row r="4">
          <cell r="B4" t="str">
            <v>HCBS - Developmental Disabilities - Regional Centers</v>
          </cell>
          <cell r="C4">
            <v>73</v>
          </cell>
          <cell r="D4">
            <v>74</v>
          </cell>
          <cell r="E4">
            <v>72</v>
          </cell>
          <cell r="F4">
            <v>70</v>
          </cell>
          <cell r="G4">
            <v>68</v>
          </cell>
          <cell r="H4">
            <v>69</v>
          </cell>
          <cell r="I4">
            <v>71</v>
          </cell>
          <cell r="J4">
            <v>71</v>
          </cell>
          <cell r="K4">
            <v>71</v>
          </cell>
          <cell r="L4">
            <v>70</v>
          </cell>
          <cell r="O4">
            <v>70.900000000000006</v>
          </cell>
          <cell r="P4">
            <v>0</v>
          </cell>
        </row>
        <row r="5">
          <cell r="B5" t="str">
            <v>HCBS - Supported Living Services</v>
          </cell>
          <cell r="C5">
            <v>4532</v>
          </cell>
          <cell r="D5">
            <v>4538</v>
          </cell>
          <cell r="E5">
            <v>4570</v>
          </cell>
          <cell r="F5">
            <v>4601</v>
          </cell>
          <cell r="G5">
            <v>4667</v>
          </cell>
          <cell r="H5">
            <v>4728</v>
          </cell>
          <cell r="I5">
            <v>4751</v>
          </cell>
          <cell r="J5">
            <v>4778</v>
          </cell>
          <cell r="K5">
            <v>4818</v>
          </cell>
          <cell r="L5">
            <v>4831</v>
          </cell>
          <cell r="O5">
            <v>4681.3999999999996</v>
          </cell>
          <cell r="P5">
            <v>0</v>
          </cell>
        </row>
        <row r="6">
          <cell r="B6" t="str">
            <v>HCBS - Children's Extensive Support</v>
          </cell>
          <cell r="C6">
            <v>3124</v>
          </cell>
          <cell r="D6">
            <v>3202</v>
          </cell>
          <cell r="E6">
            <v>3269</v>
          </cell>
          <cell r="F6">
            <v>3367</v>
          </cell>
          <cell r="G6">
            <v>3488</v>
          </cell>
          <cell r="H6">
            <v>3603</v>
          </cell>
          <cell r="I6">
            <v>3726</v>
          </cell>
          <cell r="J6">
            <v>3890</v>
          </cell>
          <cell r="K6">
            <v>4067</v>
          </cell>
          <cell r="L6">
            <v>4211</v>
          </cell>
          <cell r="O6">
            <v>3594.7</v>
          </cell>
          <cell r="P6">
            <v>0</v>
          </cell>
        </row>
        <row r="7">
          <cell r="B7" t="str">
            <v xml:space="preserve">HCBS - Children's Habilitation Residential Program </v>
          </cell>
          <cell r="C7">
            <v>301</v>
          </cell>
          <cell r="D7">
            <v>303</v>
          </cell>
          <cell r="E7">
            <v>307</v>
          </cell>
          <cell r="F7">
            <v>322</v>
          </cell>
          <cell r="G7">
            <v>334</v>
          </cell>
          <cell r="H7">
            <v>342</v>
          </cell>
          <cell r="I7">
            <v>365</v>
          </cell>
          <cell r="J7">
            <v>375</v>
          </cell>
          <cell r="K7">
            <v>409</v>
          </cell>
          <cell r="L7">
            <v>420</v>
          </cell>
          <cell r="O7">
            <v>347.8</v>
          </cell>
          <cell r="P7">
            <v>0</v>
          </cell>
        </row>
        <row r="8">
          <cell r="B8" t="str">
            <v>HCBS - Case Management</v>
          </cell>
          <cell r="C8">
            <v>16114</v>
          </cell>
          <cell r="D8">
            <v>16232</v>
          </cell>
          <cell r="E8">
            <v>16439</v>
          </cell>
          <cell r="F8">
            <v>16621</v>
          </cell>
          <cell r="G8">
            <v>16923</v>
          </cell>
          <cell r="H8">
            <v>17178</v>
          </cell>
          <cell r="I8">
            <v>17466</v>
          </cell>
          <cell r="J8">
            <v>17708</v>
          </cell>
          <cell r="K8">
            <v>18014</v>
          </cell>
          <cell r="L8">
            <v>18236</v>
          </cell>
          <cell r="O8">
            <v>17093.099999999999</v>
          </cell>
          <cell r="P8">
            <v>0</v>
          </cell>
        </row>
        <row r="9">
          <cell r="B9" t="str">
            <v>DIDD Subtotal</v>
          </cell>
          <cell r="C9">
            <v>16114</v>
          </cell>
          <cell r="D9">
            <v>16232</v>
          </cell>
          <cell r="E9">
            <v>16439</v>
          </cell>
          <cell r="F9">
            <v>16621</v>
          </cell>
          <cell r="G9">
            <v>16923</v>
          </cell>
          <cell r="H9">
            <v>17178</v>
          </cell>
          <cell r="I9">
            <v>17466</v>
          </cell>
          <cell r="J9">
            <v>17708</v>
          </cell>
          <cell r="K9">
            <v>18014</v>
          </cell>
          <cell r="L9">
            <v>18236</v>
          </cell>
          <cell r="O9">
            <v>14244.25</v>
          </cell>
          <cell r="P9">
            <v>0</v>
          </cell>
        </row>
        <row r="10">
          <cell r="B10" t="str">
            <v>Waiting List Authorizations</v>
          </cell>
          <cell r="C10" t="str">
            <v>&lt;30</v>
          </cell>
          <cell r="D10" t="str">
            <v>&lt;30</v>
          </cell>
          <cell r="E10" t="str">
            <v>&lt;30</v>
          </cell>
          <cell r="F10" t="str">
            <v>&lt;30</v>
          </cell>
          <cell r="G10" t="str">
            <v>&lt;30</v>
          </cell>
          <cell r="H10" t="str">
            <v>&lt;30</v>
          </cell>
          <cell r="I10" t="str">
            <v>&lt;30</v>
          </cell>
          <cell r="J10" t="str">
            <v>&lt;30</v>
          </cell>
          <cell r="K10" t="str">
            <v>&lt;30</v>
          </cell>
          <cell r="L10" t="str">
            <v>&lt;30</v>
          </cell>
          <cell r="P10">
            <v>0</v>
          </cell>
        </row>
        <row r="11">
          <cell r="B11" t="str">
            <v>Reserved Capacity Authorizations</v>
          </cell>
          <cell r="C11" t="str">
            <v>&lt;30</v>
          </cell>
          <cell r="D11" t="str">
            <v>&lt;30</v>
          </cell>
          <cell r="E11" t="str">
            <v>&lt;30</v>
          </cell>
          <cell r="F11" t="str">
            <v>&lt;30</v>
          </cell>
          <cell r="G11" t="str">
            <v>&lt;30</v>
          </cell>
          <cell r="H11" t="str">
            <v>&lt;30</v>
          </cell>
          <cell r="I11" t="str">
            <v>&lt;30</v>
          </cell>
          <cell r="J11" t="str">
            <v>&lt;30</v>
          </cell>
          <cell r="K11" t="str">
            <v>&lt;30</v>
          </cell>
          <cell r="L11" t="str">
            <v>&lt;30</v>
          </cell>
          <cell r="P11">
            <v>0</v>
          </cell>
        </row>
        <row r="19">
          <cell r="B19" t="str">
            <v>HCBS - Developmental Disabilities</v>
          </cell>
          <cell r="C19">
            <v>71053461.810000002</v>
          </cell>
          <cell r="D19">
            <v>68733227.239999995</v>
          </cell>
          <cell r="E19">
            <v>73236982.549999997</v>
          </cell>
          <cell r="F19">
            <v>82082795.790000007</v>
          </cell>
          <cell r="G19">
            <v>73985698.549999997</v>
          </cell>
          <cell r="H19">
            <v>79420765.709999993</v>
          </cell>
          <cell r="I19">
            <v>71322739.739999995</v>
          </cell>
          <cell r="J19">
            <v>69439432.109999999</v>
          </cell>
          <cell r="K19">
            <v>85272235.370000005</v>
          </cell>
          <cell r="L19">
            <v>74221150.590000004</v>
          </cell>
          <cell r="O19">
            <v>748768489.46000004</v>
          </cell>
          <cell r="P19">
            <v>890727622</v>
          </cell>
          <cell r="Q19">
            <v>0.8406256536411757</v>
          </cell>
        </row>
        <row r="20">
          <cell r="B20" t="str">
            <v>HCBS - Developmental Disabilities - Regional Centers</v>
          </cell>
          <cell r="C20">
            <v>0</v>
          </cell>
          <cell r="D20">
            <v>0</v>
          </cell>
          <cell r="E20">
            <v>2329716.71</v>
          </cell>
          <cell r="F20">
            <v>0</v>
          </cell>
          <cell r="G20">
            <v>0</v>
          </cell>
          <cell r="H20">
            <v>0</v>
          </cell>
          <cell r="I20">
            <v>0</v>
          </cell>
          <cell r="J20">
            <v>0</v>
          </cell>
          <cell r="K20">
            <v>0</v>
          </cell>
          <cell r="L20">
            <v>0</v>
          </cell>
          <cell r="O20">
            <v>2329716.71</v>
          </cell>
          <cell r="P20" t="str">
            <v>N/A</v>
          </cell>
          <cell r="Q20" t="str">
            <v>N/A</v>
          </cell>
        </row>
        <row r="21">
          <cell r="B21" t="str">
            <v>HCBS - Supported Living Services</v>
          </cell>
          <cell r="C21">
            <v>9366493.9700000007</v>
          </cell>
          <cell r="D21">
            <v>8062731.1399999997</v>
          </cell>
          <cell r="E21">
            <v>8726645.8900000006</v>
          </cell>
          <cell r="F21">
            <v>10855017.51</v>
          </cell>
          <cell r="G21">
            <v>8858471.1199999992</v>
          </cell>
          <cell r="H21">
            <v>9846595.9100000001</v>
          </cell>
          <cell r="I21">
            <v>8591532.9800000004</v>
          </cell>
          <cell r="J21">
            <v>8634623.9900000002</v>
          </cell>
          <cell r="K21">
            <v>11964624.6</v>
          </cell>
          <cell r="L21">
            <v>9252019.1099999994</v>
          </cell>
          <cell r="O21">
            <v>94158756.219999984</v>
          </cell>
          <cell r="P21">
            <v>111999914</v>
          </cell>
          <cell r="Q21">
            <v>0.84070382607615202</v>
          </cell>
        </row>
        <row r="22">
          <cell r="B22" t="str">
            <v>HCBS - Children's Extensive Support</v>
          </cell>
          <cell r="C22">
            <v>10883497.460000001</v>
          </cell>
          <cell r="D22">
            <v>9582126.0099999998</v>
          </cell>
          <cell r="E22">
            <v>10226654.67</v>
          </cell>
          <cell r="F22">
            <v>12278201.859999999</v>
          </cell>
          <cell r="G22">
            <v>9722381.8200000003</v>
          </cell>
          <cell r="H22">
            <v>12890427.23</v>
          </cell>
          <cell r="I22">
            <v>10773685.439999999</v>
          </cell>
          <cell r="J22">
            <v>11082645.77</v>
          </cell>
          <cell r="K22">
            <v>13135869.390000001</v>
          </cell>
          <cell r="L22">
            <v>12066963.460000001</v>
          </cell>
          <cell r="O22">
            <v>112642453.10999998</v>
          </cell>
          <cell r="P22">
            <v>131276104</v>
          </cell>
          <cell r="Q22">
            <v>0.8580575571468817</v>
          </cell>
        </row>
        <row r="23">
          <cell r="B23" t="str">
            <v xml:space="preserve">HCBS - Children's Habilitation Residential Program </v>
          </cell>
          <cell r="C23">
            <v>2129096.6800000002</v>
          </cell>
          <cell r="D23">
            <v>1701979.49</v>
          </cell>
          <cell r="E23">
            <v>1376059.55</v>
          </cell>
          <cell r="F23">
            <v>1739883</v>
          </cell>
          <cell r="G23">
            <v>1650930.31</v>
          </cell>
          <cell r="H23">
            <v>2292395.31</v>
          </cell>
          <cell r="I23">
            <v>1881951.02</v>
          </cell>
          <cell r="J23">
            <v>2236185.8199999998</v>
          </cell>
          <cell r="K23">
            <v>2479452.21</v>
          </cell>
          <cell r="L23">
            <v>1881841.11</v>
          </cell>
          <cell r="O23">
            <v>19369774.5</v>
          </cell>
          <cell r="P23">
            <v>25126482</v>
          </cell>
          <cell r="Q23">
            <v>0.77089082745447612</v>
          </cell>
        </row>
        <row r="24">
          <cell r="B24" t="str">
            <v>HCBS - Case Management</v>
          </cell>
          <cell r="C24">
            <v>15088601.02</v>
          </cell>
          <cell r="D24">
            <v>7269859.8499999996</v>
          </cell>
          <cell r="E24">
            <v>10006932.250000002</v>
          </cell>
          <cell r="F24">
            <v>6088260.79</v>
          </cell>
          <cell r="G24">
            <v>10537586.579999998</v>
          </cell>
          <cell r="H24">
            <v>18120231.529999997</v>
          </cell>
          <cell r="I24">
            <v>9383675.1600000001</v>
          </cell>
          <cell r="J24">
            <v>11796727.779999999</v>
          </cell>
          <cell r="K24">
            <v>13458388.41</v>
          </cell>
          <cell r="L24">
            <v>10645176.059999999</v>
          </cell>
          <cell r="O24">
            <v>112395439.42999999</v>
          </cell>
          <cell r="P24">
            <v>145600398</v>
          </cell>
          <cell r="Q24">
            <v>0.77194458925860898</v>
          </cell>
        </row>
        <row r="25">
          <cell r="B25" t="str">
            <v>DIDD Subtotal</v>
          </cell>
          <cell r="C25">
            <v>108521150.94000001</v>
          </cell>
          <cell r="D25">
            <v>95349923.729999989</v>
          </cell>
          <cell r="E25">
            <v>105902991.61999999</v>
          </cell>
          <cell r="F25">
            <v>113044158.95000002</v>
          </cell>
          <cell r="G25">
            <v>104755068.38000001</v>
          </cell>
          <cell r="H25">
            <v>122570415.69</v>
          </cell>
          <cell r="I25">
            <v>101953584.33999999</v>
          </cell>
          <cell r="J25">
            <v>103189615.46999998</v>
          </cell>
          <cell r="K25">
            <v>126310569.97999999</v>
          </cell>
          <cell r="L25">
            <v>108067150.33</v>
          </cell>
          <cell r="O25">
            <v>1089664629.4300001</v>
          </cell>
          <cell r="P25">
            <v>1304730520</v>
          </cell>
          <cell r="Q25">
            <v>0.83516451307508321</v>
          </cell>
        </row>
        <row r="26">
          <cell r="B26" t="str">
            <v>Number of Weeks in Month</v>
          </cell>
          <cell r="C26">
            <v>5</v>
          </cell>
          <cell r="D26">
            <v>4</v>
          </cell>
          <cell r="E26">
            <v>5</v>
          </cell>
          <cell r="F26">
            <v>4</v>
          </cell>
          <cell r="G26">
            <v>4</v>
          </cell>
          <cell r="H26">
            <v>5</v>
          </cell>
          <cell r="I26">
            <v>4</v>
          </cell>
          <cell r="J26">
            <v>4</v>
          </cell>
          <cell r="K26">
            <v>5</v>
          </cell>
          <cell r="L26">
            <v>4</v>
          </cell>
          <cell r="M26">
            <v>4</v>
          </cell>
          <cell r="N26">
            <v>5</v>
          </cell>
          <cell r="O26">
            <v>53</v>
          </cell>
        </row>
        <row r="27">
          <cell r="B27" t="str">
            <v>Expenditure Per Week</v>
          </cell>
          <cell r="C27">
            <v>21704230.188000001</v>
          </cell>
          <cell r="D27">
            <v>23837480.932499997</v>
          </cell>
          <cell r="E27">
            <v>21180598.323999997</v>
          </cell>
          <cell r="F27">
            <v>28261039.737500004</v>
          </cell>
          <cell r="G27">
            <v>26188767.095000003</v>
          </cell>
          <cell r="H27">
            <v>24514083.138</v>
          </cell>
          <cell r="I27">
            <v>25488396.084999997</v>
          </cell>
          <cell r="J27">
            <v>25797403.867499996</v>
          </cell>
          <cell r="K27">
            <v>25262113.995999999</v>
          </cell>
          <cell r="L27">
            <v>27016787.5825</v>
          </cell>
          <cell r="O27">
            <v>22701346</v>
          </cell>
        </row>
        <row r="28">
          <cell r="B28" t="str">
            <v>State Only Supported Living Services</v>
          </cell>
          <cell r="C28">
            <v>0</v>
          </cell>
          <cell r="D28">
            <v>0</v>
          </cell>
          <cell r="E28">
            <v>137556.48000000001</v>
          </cell>
          <cell r="F28">
            <v>374171.48</v>
          </cell>
          <cell r="G28">
            <v>442382.23</v>
          </cell>
          <cell r="H28">
            <v>1303600.4100000001</v>
          </cell>
          <cell r="I28">
            <v>0</v>
          </cell>
          <cell r="J28">
            <v>863531.2699999999</v>
          </cell>
          <cell r="K28">
            <v>636334.41</v>
          </cell>
          <cell r="L28">
            <v>575551.9</v>
          </cell>
          <cell r="O28">
            <v>4333128.1800000006</v>
          </cell>
          <cell r="P28">
            <v>5288739</v>
          </cell>
          <cell r="Q28">
            <v>0.81931216117868566</v>
          </cell>
        </row>
        <row r="29">
          <cell r="B29" t="str">
            <v>Family Support Services Program</v>
          </cell>
          <cell r="C29">
            <v>0</v>
          </cell>
          <cell r="D29">
            <v>0</v>
          </cell>
          <cell r="E29">
            <v>321110.40999999997</v>
          </cell>
          <cell r="F29">
            <v>724853.8</v>
          </cell>
          <cell r="G29">
            <v>707338.54</v>
          </cell>
          <cell r="H29">
            <v>1964146.32</v>
          </cell>
          <cell r="I29">
            <v>117.5</v>
          </cell>
          <cell r="J29">
            <v>932968.09</v>
          </cell>
          <cell r="K29">
            <v>719829.76</v>
          </cell>
          <cell r="L29">
            <v>476205.1</v>
          </cell>
          <cell r="O29">
            <v>5846569.5199999996</v>
          </cell>
          <cell r="P29">
            <v>11251415</v>
          </cell>
          <cell r="Q29">
            <v>0.51962971057418106</v>
          </cell>
        </row>
        <row r="30">
          <cell r="B30" t="str">
            <v>State Only Case Management</v>
          </cell>
          <cell r="C30">
            <v>0</v>
          </cell>
          <cell r="D30">
            <v>0</v>
          </cell>
          <cell r="E30">
            <v>382360.47</v>
          </cell>
          <cell r="F30">
            <v>380640.43</v>
          </cell>
          <cell r="G30">
            <v>386519.71</v>
          </cell>
          <cell r="H30">
            <v>776085.44</v>
          </cell>
          <cell r="I30">
            <v>0</v>
          </cell>
          <cell r="J30">
            <v>374340.45</v>
          </cell>
          <cell r="K30">
            <v>417726.95</v>
          </cell>
          <cell r="L30">
            <v>398015.71</v>
          </cell>
          <cell r="O30">
            <v>3115689.16</v>
          </cell>
          <cell r="P30">
            <v>5153827</v>
          </cell>
          <cell r="Q30">
            <v>0.60453894940594632</v>
          </cell>
        </row>
        <row r="31">
          <cell r="B31" t="str">
            <v>State Only Programs Subtotal</v>
          </cell>
          <cell r="C31">
            <v>0</v>
          </cell>
          <cell r="D31">
            <v>0</v>
          </cell>
          <cell r="E31">
            <v>841027.36</v>
          </cell>
          <cell r="F31">
            <v>1479665.71</v>
          </cell>
          <cell r="G31">
            <v>1536240.48</v>
          </cell>
          <cell r="H31">
            <v>4043832.1700000004</v>
          </cell>
          <cell r="I31">
            <v>117.5</v>
          </cell>
          <cell r="J31">
            <v>2170839.81</v>
          </cell>
          <cell r="K31">
            <v>1773891.1199999999</v>
          </cell>
          <cell r="L31">
            <v>1449772.71</v>
          </cell>
          <cell r="O31">
            <v>13295386.859999999</v>
          </cell>
          <cell r="P31">
            <v>21693981</v>
          </cell>
          <cell r="Q31">
            <v>0.61286062986779599</v>
          </cell>
        </row>
        <row r="32">
          <cell r="B32" t="str">
            <v>Expenditure Per Week</v>
          </cell>
          <cell r="C32">
            <v>0</v>
          </cell>
          <cell r="D32">
            <v>0</v>
          </cell>
          <cell r="E32">
            <v>168205.47200000001</v>
          </cell>
          <cell r="F32">
            <v>369916.42749999999</v>
          </cell>
          <cell r="G32">
            <v>384060.12</v>
          </cell>
          <cell r="H32">
            <v>808766.43400000012</v>
          </cell>
          <cell r="I32">
            <v>29.375</v>
          </cell>
          <cell r="J32">
            <v>542709.95250000001</v>
          </cell>
          <cell r="K32">
            <v>354778.22399999999</v>
          </cell>
          <cell r="L32">
            <v>362443.17749999999</v>
          </cell>
          <cell r="O32">
            <v>2990909.1825000001</v>
          </cell>
        </row>
      </sheetData>
      <sheetData sheetId="16">
        <row r="3">
          <cell r="B3">
            <v>19191767.420000002</v>
          </cell>
          <cell r="C3">
            <v>88340</v>
          </cell>
        </row>
        <row r="4">
          <cell r="B4">
            <v>19464691.899999999</v>
          </cell>
          <cell r="C4">
            <v>90471</v>
          </cell>
        </row>
        <row r="5">
          <cell r="B5">
            <v>19059756.5</v>
          </cell>
          <cell r="C5">
            <v>89790</v>
          </cell>
        </row>
        <row r="6">
          <cell r="B6">
            <v>19511631.960000001</v>
          </cell>
          <cell r="C6">
            <v>90890</v>
          </cell>
        </row>
        <row r="7">
          <cell r="B7">
            <v>19373620.780000001</v>
          </cell>
          <cell r="C7">
            <v>91458</v>
          </cell>
        </row>
        <row r="8">
          <cell r="B8">
            <v>19607669.870000001</v>
          </cell>
          <cell r="C8">
            <v>92918</v>
          </cell>
        </row>
        <row r="9">
          <cell r="B9">
            <v>19734003.109999999</v>
          </cell>
          <cell r="C9">
            <v>92686</v>
          </cell>
        </row>
        <row r="10">
          <cell r="B10">
            <v>19738485.120000001</v>
          </cell>
          <cell r="C10">
            <v>93821</v>
          </cell>
        </row>
        <row r="11">
          <cell r="B11">
            <v>21729076.789999999</v>
          </cell>
        </row>
        <row r="12">
          <cell r="B12">
            <v>21694083.18</v>
          </cell>
        </row>
        <row r="15">
          <cell r="B15">
            <v>199104786.63000003</v>
          </cell>
          <cell r="C15">
            <v>91297</v>
          </cell>
        </row>
        <row r="17">
          <cell r="B17">
            <v>43308184.369999975</v>
          </cell>
        </row>
      </sheetData>
      <sheetData sheetId="17">
        <row r="15">
          <cell r="A15" t="str">
            <v xml:space="preserve">July                  </v>
          </cell>
          <cell r="B15">
            <v>75092.66</v>
          </cell>
          <cell r="C15">
            <v>109</v>
          </cell>
        </row>
        <row r="16">
          <cell r="A16" t="str">
            <v xml:space="preserve">August             </v>
          </cell>
          <cell r="B16">
            <v>111863.39</v>
          </cell>
          <cell r="C16">
            <v>120</v>
          </cell>
        </row>
        <row r="17">
          <cell r="A17" t="str">
            <v xml:space="preserve">September       </v>
          </cell>
          <cell r="B17">
            <v>100773.01</v>
          </cell>
          <cell r="C17">
            <v>116</v>
          </cell>
        </row>
        <row r="18">
          <cell r="A18" t="str">
            <v xml:space="preserve">October            </v>
          </cell>
          <cell r="B18">
            <v>88650.19</v>
          </cell>
          <cell r="C18">
            <v>101</v>
          </cell>
        </row>
        <row r="19">
          <cell r="A19" t="str">
            <v xml:space="preserve">November        </v>
          </cell>
          <cell r="B19">
            <v>41801.42</v>
          </cell>
          <cell r="C19">
            <v>64</v>
          </cell>
        </row>
        <row r="20">
          <cell r="A20" t="str">
            <v xml:space="preserve">December        </v>
          </cell>
          <cell r="B20">
            <v>33477.800000000003</v>
          </cell>
          <cell r="C20">
            <v>82</v>
          </cell>
        </row>
        <row r="21">
          <cell r="A21" t="str">
            <v xml:space="preserve">January            </v>
          </cell>
          <cell r="B21">
            <v>47800.2</v>
          </cell>
          <cell r="C21">
            <v>96</v>
          </cell>
        </row>
        <row r="22">
          <cell r="A22" t="str">
            <v xml:space="preserve">February          </v>
          </cell>
          <cell r="B22">
            <v>58711.83</v>
          </cell>
          <cell r="C22">
            <v>103</v>
          </cell>
        </row>
        <row r="23">
          <cell r="A23" t="str">
            <v xml:space="preserve">March            </v>
          </cell>
          <cell r="B23">
            <v>65675.28</v>
          </cell>
          <cell r="C23">
            <v>112</v>
          </cell>
        </row>
        <row r="24">
          <cell r="A24" t="str">
            <v xml:space="preserve">April                 </v>
          </cell>
          <cell r="B24">
            <v>52492.33</v>
          </cell>
          <cell r="C24">
            <v>122</v>
          </cell>
        </row>
        <row r="25">
          <cell r="A25" t="str">
            <v xml:space="preserve">May                 </v>
          </cell>
        </row>
        <row r="26">
          <cell r="A26" t="str">
            <v xml:space="preserve">June </v>
          </cell>
        </row>
        <row r="27">
          <cell r="A27" t="str">
            <v>Total Year-to-Date</v>
          </cell>
          <cell r="B27">
            <v>676338.11</v>
          </cell>
          <cell r="C27">
            <v>103</v>
          </cell>
        </row>
        <row r="28">
          <cell r="A28" t="str">
            <v>Total Year-to-Date Appropriation</v>
          </cell>
          <cell r="B28">
            <v>10000000</v>
          </cell>
        </row>
        <row r="29">
          <cell r="A29" t="str">
            <v>Remaining in Appropriation</v>
          </cell>
          <cell r="B29">
            <v>9323661.8900000006</v>
          </cell>
        </row>
      </sheetData>
      <sheetData sheetId="18">
        <row r="3">
          <cell r="B3">
            <v>0</v>
          </cell>
        </row>
        <row r="4">
          <cell r="B4">
            <v>0</v>
          </cell>
        </row>
        <row r="5">
          <cell r="B5">
            <v>0</v>
          </cell>
        </row>
        <row r="6">
          <cell r="B6">
            <v>0</v>
          </cell>
        </row>
        <row r="7">
          <cell r="B7">
            <v>0</v>
          </cell>
        </row>
        <row r="8">
          <cell r="B8">
            <v>0</v>
          </cell>
        </row>
        <row r="9">
          <cell r="B9">
            <v>2732793.86</v>
          </cell>
          <cell r="C9">
            <v>9934</v>
          </cell>
        </row>
        <row r="10">
          <cell r="B10">
            <v>4682194.07</v>
          </cell>
          <cell r="C10">
            <v>11499</v>
          </cell>
        </row>
        <row r="11">
          <cell r="B11">
            <v>6918783.96</v>
          </cell>
          <cell r="C11">
            <v>13346</v>
          </cell>
        </row>
        <row r="12">
          <cell r="B12">
            <v>6499061.4199999999</v>
          </cell>
          <cell r="C12">
            <v>14639</v>
          </cell>
        </row>
        <row r="15">
          <cell r="B15">
            <v>20832833.310000002</v>
          </cell>
          <cell r="C15">
            <v>12355</v>
          </cell>
        </row>
        <row r="16">
          <cell r="B16">
            <v>16037803</v>
          </cell>
        </row>
        <row r="17">
          <cell r="B17">
            <v>-4795030.3100000024</v>
          </cell>
        </row>
      </sheetData>
      <sheetData sheetId="19">
        <row r="3">
          <cell r="B3">
            <v>140321.07999999999</v>
          </cell>
        </row>
        <row r="4">
          <cell r="B4">
            <v>155655.24</v>
          </cell>
        </row>
        <row r="5">
          <cell r="B5">
            <v>160363</v>
          </cell>
        </row>
        <row r="6">
          <cell r="B6">
            <v>96387.93</v>
          </cell>
        </row>
        <row r="7">
          <cell r="B7">
            <v>140309.56</v>
          </cell>
        </row>
        <row r="8">
          <cell r="B8">
            <v>142901.76999999999</v>
          </cell>
        </row>
        <row r="9">
          <cell r="B9">
            <v>175511.88</v>
          </cell>
        </row>
        <row r="10">
          <cell r="B10">
            <v>156358.45000000001</v>
          </cell>
        </row>
        <row r="11">
          <cell r="B11">
            <v>148229.22</v>
          </cell>
        </row>
        <row r="12">
          <cell r="B12">
            <v>198538.61</v>
          </cell>
        </row>
        <row r="15">
          <cell r="B15">
            <v>1514576.7400000002</v>
          </cell>
        </row>
        <row r="16">
          <cell r="B16">
            <v>3614490</v>
          </cell>
        </row>
        <row r="17">
          <cell r="B17">
            <v>2099913.2599999998</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Hospital Supplemental Payments"/>
      <sheetName val="Medicaid Caseload"/>
      <sheetName val="Caseload by Program"/>
      <sheetName val="BH by RAE"/>
      <sheetName val="ACC RAE County"/>
      <sheetName val="BH Expend"/>
      <sheetName val="BH Expend-Adjusted"/>
      <sheetName val="BH by RAE-Adjusted"/>
      <sheetName val="CBHP Expend"/>
      <sheetName val="CBHP Caseload"/>
      <sheetName val="DiDD Expend and Caseload"/>
      <sheetName val="MMA Expend and Caseload"/>
      <sheetName val="OAP Expend and Caseload"/>
      <sheetName val="Expansion Expenditure"/>
      <sheetName val="Graph for Web- DO NOT PRINT"/>
    </sheetNames>
    <sheetDataSet>
      <sheetData sheetId="0"/>
      <sheetData sheetId="1"/>
      <sheetData sheetId="2"/>
      <sheetData sheetId="3">
        <row r="4">
          <cell r="B4" t="str">
            <v>EPSDT Screening</v>
          </cell>
        </row>
        <row r="5">
          <cell r="B5" t="str">
            <v>Clinic Services</v>
          </cell>
        </row>
        <row r="6">
          <cell r="B6" t="str">
            <v>Emergency Transportation</v>
          </cell>
        </row>
        <row r="7">
          <cell r="B7" t="str">
            <v>Non-Emergency Medical Transportation</v>
          </cell>
        </row>
        <row r="8">
          <cell r="B8" t="str">
            <v>Dental Service</v>
          </cell>
        </row>
        <row r="9">
          <cell r="B9" t="str">
            <v>Family Planning</v>
          </cell>
        </row>
        <row r="10">
          <cell r="B10" t="str">
            <v>Health Maintenance Organization</v>
          </cell>
        </row>
        <row r="11">
          <cell r="B11" t="str">
            <v>Inpatient Hospital</v>
          </cell>
        </row>
        <row r="12">
          <cell r="B12" t="str">
            <v>Outpatient Hospital</v>
          </cell>
        </row>
        <row r="13">
          <cell r="B13" t="str">
            <v>Laboratory and X-Ray</v>
          </cell>
        </row>
        <row r="14">
          <cell r="B14" t="str">
            <v>Durable Medical Equipment (DME)</v>
          </cell>
        </row>
        <row r="15">
          <cell r="B15" t="str">
            <v>Pharmacy</v>
          </cell>
        </row>
        <row r="16">
          <cell r="B16" t="str">
            <v>Drug Rebates - Standard</v>
          </cell>
        </row>
        <row r="17">
          <cell r="B17" t="str">
            <v>Rural Health Centers</v>
          </cell>
        </row>
        <row r="18">
          <cell r="B18" t="str">
            <v>Federally Qualified Health Centers</v>
          </cell>
        </row>
        <row r="19">
          <cell r="B19" t="str">
            <v>Co-Insurance (Title XVIII-Medicare)</v>
          </cell>
        </row>
        <row r="20">
          <cell r="B20" t="str">
            <v>Breast and Cervical Cancer Treatment Program</v>
          </cell>
        </row>
        <row r="21">
          <cell r="B21" t="str">
            <v>Prepaid Inpatient Health Plan Services</v>
          </cell>
        </row>
        <row r="22">
          <cell r="B22" t="str">
            <v>Other Medical Services</v>
          </cell>
        </row>
        <row r="23">
          <cell r="B23" t="str">
            <v>Preventive Services</v>
          </cell>
        </row>
        <row r="24">
          <cell r="B24" t="str">
            <v>Acute Home Health</v>
          </cell>
        </row>
        <row r="25">
          <cell r="B25" t="str">
            <v>Acute Care Subtotal</v>
          </cell>
        </row>
        <row r="26">
          <cell r="B26" t="str">
            <v>HCBS - Elderly, Blind, and Disabled</v>
          </cell>
        </row>
        <row r="27">
          <cell r="B27" t="str">
            <v>HCBS - Community Mental Health Supports</v>
          </cell>
        </row>
        <row r="28">
          <cell r="B28" t="str">
            <v>HCBS - Children's HCBS</v>
          </cell>
        </row>
        <row r="29">
          <cell r="B29" t="str">
            <v>HCBS - Consumer Directed Attendant Support</v>
          </cell>
        </row>
        <row r="30">
          <cell r="B30" t="str">
            <v>HCBS - Brain Injury</v>
          </cell>
        </row>
        <row r="31">
          <cell r="B31" t="str">
            <v>HCBS - Children with Autism</v>
          </cell>
        </row>
        <row r="32">
          <cell r="B32" t="str">
            <v>HCBS - Children with Life Limiting Illness</v>
          </cell>
        </row>
        <row r="33">
          <cell r="B33" t="str">
            <v>HCBS - Spinal Cord Injury</v>
          </cell>
        </row>
        <row r="34">
          <cell r="B34" t="str">
            <v>CCT - Services</v>
          </cell>
        </row>
        <row r="35">
          <cell r="B35" t="str">
            <v>Private Duty Nursing</v>
          </cell>
        </row>
        <row r="36">
          <cell r="B36" t="str">
            <v>Long-Term Home Health</v>
          </cell>
        </row>
        <row r="37">
          <cell r="B37" t="str">
            <v>Hospice</v>
          </cell>
        </row>
        <row r="38">
          <cell r="B38" t="str">
            <v>CBLTC Subtotal</v>
          </cell>
        </row>
        <row r="39">
          <cell r="B39" t="str">
            <v>Class I Nursing Facilities</v>
          </cell>
        </row>
        <row r="40">
          <cell r="B40" t="str">
            <v>Class II Nursing Facilities</v>
          </cell>
        </row>
        <row r="41">
          <cell r="B41" t="str">
            <v>Program of All-Inclusive Care for the Elderly</v>
          </cell>
        </row>
        <row r="42">
          <cell r="B42" t="str">
            <v>Supplemental Medicare Insurance Benefit</v>
          </cell>
        </row>
        <row r="43">
          <cell r="B43" t="str">
            <v>Health Insurance Buy-In Program</v>
          </cell>
        </row>
        <row r="44">
          <cell r="B44" t="str">
            <v>LTC + Insurance Subtotal</v>
          </cell>
        </row>
        <row r="45">
          <cell r="B45" t="str">
            <v>Single Entry Points</v>
          </cell>
        </row>
        <row r="46">
          <cell r="B46" t="str">
            <v>Disease Management</v>
          </cell>
        </row>
        <row r="47">
          <cell r="B47" t="str">
            <v>Prepaid Inpatient Health Plan Administration</v>
          </cell>
        </row>
        <row r="48">
          <cell r="B48" t="str">
            <v>Service Management Subtotal</v>
          </cell>
        </row>
        <row r="49">
          <cell r="B49" t="str">
            <v>Nursing Facility Upper Payment Limit</v>
          </cell>
        </row>
        <row r="50">
          <cell r="B50" t="str">
            <v>Outpatient Hospital Upper Payment Limit</v>
          </cell>
        </row>
        <row r="51">
          <cell r="B51" t="str">
            <v>Home Health Service Upper Payment Limit</v>
          </cell>
        </row>
        <row r="52">
          <cell r="B52" t="str">
            <v>Public Emergency Medical Transportation Provider Payments</v>
          </cell>
        </row>
        <row r="53">
          <cell r="B53" t="str">
            <v>Hospital Supplemental Medicaid Payments</v>
          </cell>
        </row>
        <row r="54">
          <cell r="B54" t="str">
            <v>Nursing Facility Supplemental Payments</v>
          </cell>
        </row>
        <row r="55">
          <cell r="B55" t="str">
            <v>Physician Supplemental Payments</v>
          </cell>
        </row>
        <row r="56">
          <cell r="B56" t="str">
            <v>Outstationing Payments</v>
          </cell>
        </row>
        <row r="57">
          <cell r="B57" t="str">
            <v>University of Colorado School of Medicine Payments</v>
          </cell>
        </row>
        <row r="59">
          <cell r="B59" t="str">
            <v>Accounting Adjustments</v>
          </cell>
        </row>
        <row r="60">
          <cell r="B60" t="str">
            <v>Other Categories Subtotal</v>
          </cell>
        </row>
        <row r="61">
          <cell r="B61" t="str">
            <v>Number of Weeks in Month</v>
          </cell>
        </row>
      </sheetData>
      <sheetData sheetId="4"/>
      <sheetData sheetId="5">
        <row r="4">
          <cell r="B4" t="str">
            <v>Inpatient Medicaid Supplemental Payments</v>
          </cell>
        </row>
        <row r="5">
          <cell r="B5" t="str">
            <v>Medicaid Disproportionate Share Hospital (DSH) and Other Payments</v>
          </cell>
        </row>
        <row r="6">
          <cell r="B6" t="str">
            <v>Medicaid Hospital Quality Incentive Payments</v>
          </cell>
        </row>
        <row r="7">
          <cell r="B7" t="str">
            <v>Uncompensated Care Supplemental Hospital Medicaid Payment</v>
          </cell>
        </row>
        <row r="8">
          <cell r="B8" t="str">
            <v>Public High Volume Hospital Payment</v>
          </cell>
        </row>
        <row r="9">
          <cell r="B9" t="str">
            <v>Outpatient Medicaid Supplemental Payments</v>
          </cell>
        </row>
        <row r="10">
          <cell r="B10" t="str">
            <v>Total Medical Services Premiums Payments</v>
          </cell>
        </row>
        <row r="11">
          <cell r="B11" t="str">
            <v>CICP Disproportionate Share Hospital (DSH) Payment</v>
          </cell>
        </row>
        <row r="12">
          <cell r="B12" t="str">
            <v>Uncompensated Care Supplemental Hospital Medicaid Payment</v>
          </cell>
        </row>
        <row r="13">
          <cell r="B13" t="str">
            <v>Total CICP Payments</v>
          </cell>
        </row>
      </sheetData>
      <sheetData sheetId="6">
        <row r="94">
          <cell r="C94">
            <v>43104</v>
          </cell>
          <cell r="D94">
            <v>10931</v>
          </cell>
          <cell r="E94">
            <v>67836</v>
          </cell>
          <cell r="F94">
            <v>5334</v>
          </cell>
          <cell r="G94">
            <v>150888</v>
          </cell>
          <cell r="H94">
            <v>90622</v>
          </cell>
          <cell r="I94">
            <v>351908</v>
          </cell>
          <cell r="J94">
            <v>313</v>
          </cell>
          <cell r="K94">
            <v>470963</v>
          </cell>
          <cell r="L94">
            <v>62982</v>
          </cell>
          <cell r="M94">
            <v>20118</v>
          </cell>
          <cell r="N94">
            <v>14896</v>
          </cell>
          <cell r="O94">
            <v>1883</v>
          </cell>
          <cell r="P94">
            <v>2630</v>
          </cell>
          <cell r="Q94">
            <v>33512</v>
          </cell>
          <cell r="R94"/>
        </row>
        <row r="95">
          <cell r="C95">
            <v>43374</v>
          </cell>
          <cell r="D95">
            <v>11011</v>
          </cell>
          <cell r="E95">
            <v>67906</v>
          </cell>
          <cell r="F95">
            <v>5452</v>
          </cell>
          <cell r="G95">
            <v>150673</v>
          </cell>
          <cell r="H95">
            <v>91044</v>
          </cell>
          <cell r="I95">
            <v>359971</v>
          </cell>
          <cell r="J95">
            <v>310</v>
          </cell>
          <cell r="K95">
            <v>471980</v>
          </cell>
          <cell r="L95">
            <v>63715</v>
          </cell>
          <cell r="M95">
            <v>20203</v>
          </cell>
          <cell r="N95">
            <v>14911</v>
          </cell>
          <cell r="O95">
            <v>1872</v>
          </cell>
          <cell r="P95">
            <v>2634</v>
          </cell>
          <cell r="Q95">
            <v>33636</v>
          </cell>
          <cell r="R95"/>
        </row>
        <row r="96">
          <cell r="C96">
            <v>43633</v>
          </cell>
          <cell r="D96">
            <v>11039</v>
          </cell>
          <cell r="E96">
            <v>68043</v>
          </cell>
          <cell r="F96">
            <v>5598</v>
          </cell>
          <cell r="G96">
            <v>151271</v>
          </cell>
          <cell r="H96">
            <v>90010</v>
          </cell>
          <cell r="I96">
            <v>356125</v>
          </cell>
          <cell r="J96">
            <v>311</v>
          </cell>
          <cell r="K96">
            <v>471754</v>
          </cell>
          <cell r="L96">
            <v>64431</v>
          </cell>
          <cell r="M96">
            <v>20296</v>
          </cell>
          <cell r="N96">
            <v>14401</v>
          </cell>
          <cell r="O96">
            <v>1797</v>
          </cell>
          <cell r="P96">
            <v>2571</v>
          </cell>
          <cell r="Q96">
            <v>33623</v>
          </cell>
          <cell r="R96"/>
        </row>
        <row r="97">
          <cell r="C97">
            <v>43725</v>
          </cell>
          <cell r="D97">
            <v>11131</v>
          </cell>
          <cell r="E97">
            <v>67951</v>
          </cell>
          <cell r="F97">
            <v>5825</v>
          </cell>
          <cell r="G97">
            <v>153579</v>
          </cell>
          <cell r="H97">
            <v>88537</v>
          </cell>
          <cell r="I97">
            <v>353370</v>
          </cell>
          <cell r="J97">
            <v>312</v>
          </cell>
          <cell r="K97">
            <v>471116</v>
          </cell>
          <cell r="L97">
            <v>64454</v>
          </cell>
          <cell r="M97">
            <v>20260</v>
          </cell>
          <cell r="N97">
            <v>14168</v>
          </cell>
          <cell r="O97">
            <v>1790</v>
          </cell>
          <cell r="P97">
            <v>2455</v>
          </cell>
          <cell r="Q97">
            <v>33461</v>
          </cell>
          <cell r="R97"/>
        </row>
        <row r="98">
          <cell r="C98">
            <v>43913</v>
          </cell>
          <cell r="D98">
            <v>11233</v>
          </cell>
          <cell r="E98">
            <v>67914</v>
          </cell>
          <cell r="F98">
            <v>5918</v>
          </cell>
          <cell r="G98">
            <v>155687</v>
          </cell>
          <cell r="H98">
            <v>90158</v>
          </cell>
          <cell r="I98">
            <v>358986</v>
          </cell>
          <cell r="J98">
            <v>306</v>
          </cell>
          <cell r="K98">
            <v>473863</v>
          </cell>
          <cell r="L98">
            <v>61650</v>
          </cell>
          <cell r="M98">
            <v>20306</v>
          </cell>
          <cell r="N98">
            <v>13876</v>
          </cell>
          <cell r="O98">
            <v>1738</v>
          </cell>
          <cell r="P98">
            <v>2434</v>
          </cell>
          <cell r="Q98">
            <v>33416</v>
          </cell>
          <cell r="R98"/>
        </row>
        <row r="99">
          <cell r="C99">
            <v>43481</v>
          </cell>
          <cell r="D99">
            <v>11181</v>
          </cell>
          <cell r="E99">
            <v>66509</v>
          </cell>
          <cell r="F99">
            <v>6114</v>
          </cell>
          <cell r="G99">
            <v>157155</v>
          </cell>
          <cell r="H99">
            <v>90730</v>
          </cell>
          <cell r="I99">
            <v>362193</v>
          </cell>
          <cell r="J99">
            <v>303</v>
          </cell>
          <cell r="K99">
            <v>472054</v>
          </cell>
          <cell r="L99">
            <v>62524</v>
          </cell>
          <cell r="M99">
            <v>20296</v>
          </cell>
          <cell r="N99">
            <v>13608</v>
          </cell>
          <cell r="O99">
            <v>1736</v>
          </cell>
          <cell r="P99">
            <v>2430</v>
          </cell>
          <cell r="Q99">
            <v>33390</v>
          </cell>
          <cell r="R99"/>
        </row>
        <row r="100">
          <cell r="C100">
            <v>43888</v>
          </cell>
          <cell r="D100">
            <v>11405</v>
          </cell>
          <cell r="E100">
            <v>68174</v>
          </cell>
          <cell r="F100">
            <v>6267</v>
          </cell>
          <cell r="G100">
            <v>158234</v>
          </cell>
          <cell r="H100">
            <v>87555</v>
          </cell>
          <cell r="I100">
            <v>362098</v>
          </cell>
          <cell r="J100">
            <v>295</v>
          </cell>
          <cell r="K100">
            <v>469992</v>
          </cell>
          <cell r="L100">
            <v>64732</v>
          </cell>
          <cell r="M100">
            <v>20297</v>
          </cell>
          <cell r="N100">
            <v>13527</v>
          </cell>
          <cell r="O100">
            <v>1816</v>
          </cell>
          <cell r="P100">
            <v>2526</v>
          </cell>
          <cell r="Q100">
            <v>33173</v>
          </cell>
          <cell r="R100"/>
        </row>
        <row r="101">
          <cell r="C101">
            <v>43649</v>
          </cell>
          <cell r="D101">
            <v>11363</v>
          </cell>
          <cell r="E101">
            <v>67879</v>
          </cell>
          <cell r="F101">
            <v>6382</v>
          </cell>
          <cell r="G101">
            <v>158909</v>
          </cell>
          <cell r="H101">
            <v>86966</v>
          </cell>
          <cell r="I101">
            <v>361837</v>
          </cell>
          <cell r="J101">
            <v>285</v>
          </cell>
          <cell r="K101">
            <v>467770</v>
          </cell>
          <cell r="L101">
            <v>64616</v>
          </cell>
          <cell r="M101">
            <v>20235</v>
          </cell>
          <cell r="N101">
            <v>12860</v>
          </cell>
          <cell r="O101">
            <v>1765</v>
          </cell>
          <cell r="P101">
            <v>2406</v>
          </cell>
          <cell r="Q101">
            <v>33167</v>
          </cell>
          <cell r="R101"/>
        </row>
        <row r="102">
          <cell r="C102">
            <v>44261</v>
          </cell>
          <cell r="D102">
            <v>11397</v>
          </cell>
          <cell r="E102">
            <v>67558</v>
          </cell>
          <cell r="F102">
            <v>6964</v>
          </cell>
          <cell r="G102">
            <v>164569</v>
          </cell>
          <cell r="H102">
            <v>156205</v>
          </cell>
          <cell r="I102">
            <v>296427</v>
          </cell>
          <cell r="J102">
            <v>285</v>
          </cell>
          <cell r="K102">
            <v>465588</v>
          </cell>
          <cell r="L102">
            <v>68165</v>
          </cell>
          <cell r="M102">
            <v>20034</v>
          </cell>
          <cell r="N102">
            <v>12813</v>
          </cell>
          <cell r="O102">
            <v>2392</v>
          </cell>
          <cell r="P102">
            <v>2789</v>
          </cell>
          <cell r="Q102">
            <v>34322</v>
          </cell>
          <cell r="R102"/>
        </row>
        <row r="103">
          <cell r="C103">
            <v>44637</v>
          </cell>
          <cell r="D103">
            <v>11381</v>
          </cell>
          <cell r="E103">
            <v>67367</v>
          </cell>
          <cell r="F103">
            <v>7018</v>
          </cell>
          <cell r="G103">
            <v>174085</v>
          </cell>
          <cell r="H103">
            <v>141660</v>
          </cell>
          <cell r="I103">
            <v>309197</v>
          </cell>
          <cell r="J103">
            <v>279</v>
          </cell>
          <cell r="K103">
            <v>466511</v>
          </cell>
          <cell r="L103">
            <v>67508</v>
          </cell>
          <cell r="M103">
            <v>20433</v>
          </cell>
          <cell r="N103">
            <v>12786</v>
          </cell>
          <cell r="O103">
            <v>2321</v>
          </cell>
          <cell r="P103">
            <v>2868</v>
          </cell>
          <cell r="Q103">
            <v>34407</v>
          </cell>
          <cell r="R103"/>
        </row>
        <row r="104">
          <cell r="C104">
            <v>44816</v>
          </cell>
          <cell r="D104">
            <v>11401</v>
          </cell>
          <cell r="E104">
            <v>67183</v>
          </cell>
          <cell r="F104">
            <v>7042</v>
          </cell>
          <cell r="G104">
            <v>179878</v>
          </cell>
          <cell r="H104">
            <v>116609</v>
          </cell>
          <cell r="I104">
            <v>333778</v>
          </cell>
          <cell r="J104">
            <v>274</v>
          </cell>
          <cell r="K104">
            <v>467044</v>
          </cell>
          <cell r="L104">
            <v>67596</v>
          </cell>
          <cell r="M104">
            <v>20681</v>
          </cell>
          <cell r="N104">
            <v>12727</v>
          </cell>
          <cell r="O104">
            <v>2276</v>
          </cell>
          <cell r="P104">
            <v>2992</v>
          </cell>
          <cell r="Q104">
            <v>34806</v>
          </cell>
          <cell r="R104"/>
        </row>
        <row r="105">
          <cell r="C105">
            <v>44814</v>
          </cell>
          <cell r="D105">
            <v>11420</v>
          </cell>
          <cell r="E105">
            <v>67109</v>
          </cell>
          <cell r="F105">
            <v>7102</v>
          </cell>
          <cell r="G105">
            <v>182132</v>
          </cell>
          <cell r="H105">
            <v>82613</v>
          </cell>
          <cell r="I105">
            <v>368291</v>
          </cell>
          <cell r="J105">
            <v>264</v>
          </cell>
          <cell r="K105">
            <v>462931</v>
          </cell>
          <cell r="L105">
            <v>66503</v>
          </cell>
          <cell r="M105">
            <v>20557</v>
          </cell>
          <cell r="N105">
            <v>12236</v>
          </cell>
          <cell r="O105">
            <v>2229</v>
          </cell>
          <cell r="P105">
            <v>2941</v>
          </cell>
          <cell r="Q105">
            <v>34798</v>
          </cell>
          <cell r="R105"/>
        </row>
        <row r="106">
          <cell r="C106">
            <v>43941</v>
          </cell>
          <cell r="D106">
            <v>11241</v>
          </cell>
          <cell r="E106">
            <v>67619</v>
          </cell>
          <cell r="F106">
            <v>6251</v>
          </cell>
          <cell r="G106">
            <v>161422</v>
          </cell>
          <cell r="H106">
            <v>101059</v>
          </cell>
          <cell r="I106">
            <v>347848</v>
          </cell>
          <cell r="J106">
            <v>295</v>
          </cell>
          <cell r="K106">
            <v>469297</v>
          </cell>
          <cell r="L106">
            <v>64906</v>
          </cell>
          <cell r="M106">
            <v>20310</v>
          </cell>
          <cell r="N106">
            <v>13567</v>
          </cell>
          <cell r="O106">
            <v>1968</v>
          </cell>
          <cell r="P106">
            <v>2640</v>
          </cell>
          <cell r="Q106">
            <v>33809</v>
          </cell>
          <cell r="R106"/>
        </row>
        <row r="107">
          <cell r="C107">
            <v>44896</v>
          </cell>
          <cell r="D107">
            <v>11410</v>
          </cell>
          <cell r="E107">
            <v>67009</v>
          </cell>
          <cell r="F107">
            <v>7274</v>
          </cell>
          <cell r="G107">
            <v>181640</v>
          </cell>
          <cell r="H107">
            <v>82329</v>
          </cell>
          <cell r="I107">
            <v>370674</v>
          </cell>
          <cell r="J107">
            <v>150</v>
          </cell>
          <cell r="K107">
            <v>457780</v>
          </cell>
          <cell r="L107">
            <v>65467</v>
          </cell>
          <cell r="M107">
            <v>20651</v>
          </cell>
          <cell r="N107">
            <v>11545</v>
          </cell>
          <cell r="O107">
            <v>2177</v>
          </cell>
          <cell r="P107">
            <v>2925</v>
          </cell>
          <cell r="Q107">
            <v>34833</v>
          </cell>
          <cell r="R107"/>
        </row>
        <row r="108">
          <cell r="C108">
            <v>45233</v>
          </cell>
          <cell r="D108">
            <v>11486</v>
          </cell>
          <cell r="E108">
            <v>67079</v>
          </cell>
          <cell r="F108">
            <v>7366</v>
          </cell>
          <cell r="G108">
            <v>182123</v>
          </cell>
          <cell r="H108">
            <v>83011</v>
          </cell>
          <cell r="I108">
            <v>374722</v>
          </cell>
          <cell r="J108">
            <v>145</v>
          </cell>
          <cell r="K108">
            <v>457326</v>
          </cell>
          <cell r="L108">
            <v>66362</v>
          </cell>
          <cell r="M108">
            <v>20804</v>
          </cell>
          <cell r="N108">
            <v>11069</v>
          </cell>
          <cell r="O108">
            <v>2119</v>
          </cell>
          <cell r="P108">
            <v>2957</v>
          </cell>
          <cell r="Q108">
            <v>35078</v>
          </cell>
          <cell r="R108"/>
        </row>
        <row r="109">
          <cell r="C109">
            <v>45431</v>
          </cell>
          <cell r="D109">
            <v>11509</v>
          </cell>
          <cell r="E109">
            <v>66918</v>
          </cell>
          <cell r="F109">
            <v>7462</v>
          </cell>
          <cell r="G109">
            <v>181352</v>
          </cell>
          <cell r="H109">
            <v>82088</v>
          </cell>
          <cell r="I109">
            <v>376011</v>
          </cell>
          <cell r="J109">
            <v>132</v>
          </cell>
          <cell r="K109">
            <v>452116</v>
          </cell>
          <cell r="L109">
            <v>66778</v>
          </cell>
          <cell r="M109">
            <v>20941</v>
          </cell>
          <cell r="N109">
            <v>10343</v>
          </cell>
          <cell r="O109">
            <v>2105</v>
          </cell>
          <cell r="P109">
            <v>2831</v>
          </cell>
          <cell r="Q109">
            <v>35157</v>
          </cell>
          <cell r="R109"/>
        </row>
        <row r="110">
          <cell r="C110">
            <v>45606</v>
          </cell>
          <cell r="D110">
            <v>11558</v>
          </cell>
          <cell r="E110">
            <v>66985</v>
          </cell>
          <cell r="F110">
            <v>7797</v>
          </cell>
          <cell r="G110">
            <v>179385</v>
          </cell>
          <cell r="H110">
            <v>73998</v>
          </cell>
          <cell r="I110">
            <v>350968</v>
          </cell>
          <cell r="J110">
            <v>139</v>
          </cell>
          <cell r="K110">
            <v>444507</v>
          </cell>
          <cell r="L110">
            <v>67110</v>
          </cell>
          <cell r="M110">
            <v>21093</v>
          </cell>
          <cell r="N110">
            <v>9948</v>
          </cell>
          <cell r="O110">
            <v>2197</v>
          </cell>
          <cell r="P110">
            <v>2842</v>
          </cell>
          <cell r="Q110">
            <v>34883</v>
          </cell>
          <cell r="R110"/>
        </row>
        <row r="111">
          <cell r="C111">
            <v>45824</v>
          </cell>
          <cell r="D111">
            <v>11643</v>
          </cell>
          <cell r="E111">
            <v>67142</v>
          </cell>
          <cell r="F111">
            <v>7980</v>
          </cell>
          <cell r="G111">
            <v>179750</v>
          </cell>
          <cell r="H111">
            <v>71489</v>
          </cell>
          <cell r="I111">
            <v>350249</v>
          </cell>
          <cell r="J111">
            <v>149</v>
          </cell>
          <cell r="K111">
            <v>441219</v>
          </cell>
          <cell r="L111">
            <v>66946</v>
          </cell>
          <cell r="M111">
            <v>21305</v>
          </cell>
          <cell r="N111">
            <v>9601</v>
          </cell>
          <cell r="O111">
            <v>2222</v>
          </cell>
          <cell r="P111">
            <v>2716</v>
          </cell>
          <cell r="Q111">
            <v>34999</v>
          </cell>
          <cell r="R111"/>
        </row>
        <row r="112">
          <cell r="C112">
            <v>45985</v>
          </cell>
          <cell r="D112">
            <v>11718</v>
          </cell>
          <cell r="E112">
            <v>67066</v>
          </cell>
          <cell r="F112">
            <v>8204</v>
          </cell>
          <cell r="G112">
            <v>179877</v>
          </cell>
          <cell r="H112">
            <v>72942</v>
          </cell>
          <cell r="I112">
            <v>356175</v>
          </cell>
          <cell r="J112">
            <v>151</v>
          </cell>
          <cell r="K112">
            <v>439244</v>
          </cell>
          <cell r="L112">
            <v>66517</v>
          </cell>
          <cell r="M112">
            <v>21485</v>
          </cell>
          <cell r="N112">
            <v>9138</v>
          </cell>
          <cell r="O112">
            <v>2154</v>
          </cell>
          <cell r="P112">
            <v>2677</v>
          </cell>
          <cell r="Q112">
            <v>35001</v>
          </cell>
          <cell r="R112"/>
        </row>
        <row r="113">
          <cell r="C113">
            <v>46005</v>
          </cell>
          <cell r="D113">
            <v>11812</v>
          </cell>
          <cell r="E113">
            <v>67365</v>
          </cell>
          <cell r="F113">
            <v>8438</v>
          </cell>
          <cell r="G113">
            <v>180335</v>
          </cell>
          <cell r="H113">
            <v>69709</v>
          </cell>
          <cell r="I113">
            <v>345699</v>
          </cell>
          <cell r="J113">
            <v>157</v>
          </cell>
          <cell r="K113">
            <v>437341</v>
          </cell>
          <cell r="L113">
            <v>66260</v>
          </cell>
          <cell r="M113">
            <v>21576</v>
          </cell>
          <cell r="N113">
            <v>9238</v>
          </cell>
          <cell r="O113">
            <v>2202</v>
          </cell>
          <cell r="P113">
            <v>2704</v>
          </cell>
          <cell r="Q113">
            <v>34842</v>
          </cell>
          <cell r="R113"/>
        </row>
        <row r="114">
          <cell r="C114">
            <v>46038</v>
          </cell>
          <cell r="D114">
            <v>11860</v>
          </cell>
          <cell r="E114">
            <v>67688</v>
          </cell>
          <cell r="F114">
            <v>8663</v>
          </cell>
          <cell r="G114">
            <v>180744</v>
          </cell>
          <cell r="H114">
            <v>70071</v>
          </cell>
          <cell r="I114">
            <v>345064</v>
          </cell>
          <cell r="J114">
            <v>165</v>
          </cell>
          <cell r="K114">
            <v>433460</v>
          </cell>
          <cell r="L114">
            <v>64494</v>
          </cell>
          <cell r="M114">
            <v>21701</v>
          </cell>
          <cell r="N114">
            <v>9067</v>
          </cell>
          <cell r="O114">
            <v>2219</v>
          </cell>
          <cell r="P114">
            <v>2707</v>
          </cell>
          <cell r="Q114">
            <v>34868</v>
          </cell>
          <cell r="R114"/>
        </row>
        <row r="115">
          <cell r="C115">
            <v>46038</v>
          </cell>
          <cell r="D115">
            <v>11968</v>
          </cell>
          <cell r="E115">
            <v>67875</v>
          </cell>
          <cell r="F115">
            <v>8689</v>
          </cell>
          <cell r="G115">
            <v>176469</v>
          </cell>
          <cell r="H115">
            <v>74829</v>
          </cell>
          <cell r="I115">
            <v>344991</v>
          </cell>
          <cell r="J115">
            <v>163</v>
          </cell>
          <cell r="K115">
            <v>429162</v>
          </cell>
          <cell r="L115">
            <v>63156</v>
          </cell>
          <cell r="M115">
            <v>21926</v>
          </cell>
          <cell r="N115">
            <v>9198</v>
          </cell>
          <cell r="O115">
            <v>2216</v>
          </cell>
          <cell r="P115">
            <v>2763</v>
          </cell>
          <cell r="Q115">
            <v>34817</v>
          </cell>
          <cell r="R115"/>
        </row>
        <row r="116">
          <cell r="C116">
            <v>46302</v>
          </cell>
          <cell r="D116">
            <v>12054</v>
          </cell>
          <cell r="E116">
            <v>67963</v>
          </cell>
          <cell r="F116">
            <v>8698</v>
          </cell>
          <cell r="G116">
            <v>177031</v>
          </cell>
          <cell r="H116">
            <v>73217</v>
          </cell>
          <cell r="I116">
            <v>337958</v>
          </cell>
          <cell r="J116">
            <v>169</v>
          </cell>
          <cell r="K116">
            <v>423241</v>
          </cell>
          <cell r="L116">
            <v>59499</v>
          </cell>
          <cell r="M116">
            <v>21947</v>
          </cell>
          <cell r="N116">
            <v>9967</v>
          </cell>
          <cell r="O116">
            <v>2316</v>
          </cell>
          <cell r="P116">
            <v>2823</v>
          </cell>
          <cell r="Q116">
            <v>34553</v>
          </cell>
          <cell r="R116"/>
        </row>
        <row r="117">
          <cell r="C117">
            <v>46534</v>
          </cell>
          <cell r="D117">
            <v>12138</v>
          </cell>
          <cell r="E117">
            <v>68152</v>
          </cell>
          <cell r="F117">
            <v>8842</v>
          </cell>
          <cell r="G117">
            <v>177139</v>
          </cell>
          <cell r="H117">
            <v>72831</v>
          </cell>
          <cell r="I117">
            <v>338829</v>
          </cell>
          <cell r="J117">
            <v>165</v>
          </cell>
          <cell r="K117">
            <v>421753</v>
          </cell>
          <cell r="L117">
            <v>58572</v>
          </cell>
          <cell r="M117">
            <v>22153</v>
          </cell>
          <cell r="N117">
            <v>10082</v>
          </cell>
          <cell r="O117">
            <v>2363</v>
          </cell>
          <cell r="P117">
            <v>2930</v>
          </cell>
          <cell r="Q117">
            <v>34463</v>
          </cell>
          <cell r="R117"/>
        </row>
        <row r="118">
          <cell r="C118">
            <v>46991</v>
          </cell>
          <cell r="D118">
            <v>12411</v>
          </cell>
          <cell r="E118">
            <v>69127</v>
          </cell>
          <cell r="F118">
            <v>8690</v>
          </cell>
          <cell r="G118">
            <v>182397</v>
          </cell>
          <cell r="H118">
            <v>68816</v>
          </cell>
          <cell r="I118">
            <v>339937</v>
          </cell>
          <cell r="J118">
            <v>169</v>
          </cell>
          <cell r="K118">
            <v>428112</v>
          </cell>
          <cell r="L118">
            <v>60990</v>
          </cell>
          <cell r="M118">
            <v>22094</v>
          </cell>
          <cell r="N118">
            <v>12298</v>
          </cell>
          <cell r="O118">
            <v>2463</v>
          </cell>
          <cell r="P118">
            <v>2831</v>
          </cell>
          <cell r="Q118">
            <v>34444</v>
          </cell>
          <cell r="R118"/>
        </row>
        <row r="119">
          <cell r="C119">
            <v>45907</v>
          </cell>
          <cell r="D119">
            <v>11797</v>
          </cell>
          <cell r="E119">
            <v>67531</v>
          </cell>
          <cell r="F119">
            <v>8175</v>
          </cell>
          <cell r="G119">
            <v>179854</v>
          </cell>
          <cell r="H119">
            <v>74611</v>
          </cell>
          <cell r="I119">
            <v>352606</v>
          </cell>
          <cell r="J119">
            <v>155</v>
          </cell>
          <cell r="K119">
            <v>438771</v>
          </cell>
          <cell r="L119">
            <v>64346</v>
          </cell>
          <cell r="M119">
            <v>21473</v>
          </cell>
          <cell r="N119">
            <v>10125</v>
          </cell>
          <cell r="O119">
            <v>2229</v>
          </cell>
          <cell r="P119">
            <v>2809</v>
          </cell>
          <cell r="Q119">
            <v>34828</v>
          </cell>
          <cell r="R119"/>
        </row>
        <row r="120">
          <cell r="C120">
            <v>47275</v>
          </cell>
          <cell r="D120">
            <v>12499</v>
          </cell>
          <cell r="E120">
            <v>69243</v>
          </cell>
          <cell r="F120">
            <v>8791</v>
          </cell>
          <cell r="G120">
            <v>183930</v>
          </cell>
          <cell r="H120">
            <v>68773</v>
          </cell>
          <cell r="I120">
            <v>336317</v>
          </cell>
          <cell r="J120">
            <v>160</v>
          </cell>
          <cell r="K120">
            <v>429605</v>
          </cell>
          <cell r="L120">
            <v>60022</v>
          </cell>
          <cell r="M120">
            <v>22059</v>
          </cell>
          <cell r="N120">
            <v>12567</v>
          </cell>
          <cell r="O120">
            <v>2395</v>
          </cell>
          <cell r="P120">
            <v>2868</v>
          </cell>
          <cell r="Q120">
            <v>34656</v>
          </cell>
          <cell r="R120"/>
        </row>
        <row r="121">
          <cell r="C121">
            <v>47463</v>
          </cell>
          <cell r="D121">
            <v>12559</v>
          </cell>
          <cell r="E121">
            <v>69221</v>
          </cell>
          <cell r="F121">
            <v>8734</v>
          </cell>
          <cell r="G121">
            <v>183083</v>
          </cell>
          <cell r="H121">
            <v>69297</v>
          </cell>
          <cell r="I121">
            <v>340105</v>
          </cell>
          <cell r="J121">
            <v>158</v>
          </cell>
          <cell r="K121">
            <v>429302</v>
          </cell>
          <cell r="L121">
            <v>60233</v>
          </cell>
          <cell r="M121">
            <v>21913</v>
          </cell>
          <cell r="N121">
            <v>12450</v>
          </cell>
          <cell r="O121">
            <v>2243</v>
          </cell>
          <cell r="P121">
            <v>2796</v>
          </cell>
          <cell r="Q121">
            <v>34802</v>
          </cell>
          <cell r="R121"/>
        </row>
        <row r="122">
          <cell r="C122">
            <v>47564</v>
          </cell>
          <cell r="D122">
            <v>12647</v>
          </cell>
          <cell r="E122">
            <v>69235</v>
          </cell>
          <cell r="F122">
            <v>8667</v>
          </cell>
          <cell r="G122">
            <v>182792</v>
          </cell>
          <cell r="H122">
            <v>68226</v>
          </cell>
          <cell r="I122">
            <v>342428</v>
          </cell>
          <cell r="J122">
            <v>154</v>
          </cell>
          <cell r="K122">
            <v>429176</v>
          </cell>
          <cell r="L122">
            <v>60450</v>
          </cell>
          <cell r="M122">
            <v>21826</v>
          </cell>
          <cell r="N122">
            <v>12375</v>
          </cell>
          <cell r="O122">
            <v>2190</v>
          </cell>
          <cell r="P122">
            <v>2654</v>
          </cell>
          <cell r="Q122">
            <v>35434</v>
          </cell>
          <cell r="R122"/>
        </row>
        <row r="123">
          <cell r="C123">
            <v>47546</v>
          </cell>
          <cell r="D123">
            <v>12681</v>
          </cell>
          <cell r="E123">
            <v>68963</v>
          </cell>
          <cell r="F123">
            <v>8606</v>
          </cell>
          <cell r="G123">
            <v>178102</v>
          </cell>
          <cell r="H123">
            <v>66710</v>
          </cell>
          <cell r="I123">
            <v>341696</v>
          </cell>
          <cell r="J123">
            <v>155</v>
          </cell>
          <cell r="K123">
            <v>423792</v>
          </cell>
          <cell r="L123">
            <v>61197</v>
          </cell>
          <cell r="M123">
            <v>21804</v>
          </cell>
          <cell r="N123">
            <v>12319</v>
          </cell>
          <cell r="O123">
            <v>2412</v>
          </cell>
          <cell r="P123">
            <v>2583</v>
          </cell>
          <cell r="Q123">
            <v>35294</v>
          </cell>
          <cell r="R123"/>
        </row>
        <row r="124">
          <cell r="C124">
            <v>47544</v>
          </cell>
          <cell r="D124">
            <v>12696</v>
          </cell>
          <cell r="E124">
            <v>68776</v>
          </cell>
          <cell r="F124">
            <v>8641</v>
          </cell>
          <cell r="G124">
            <v>176139</v>
          </cell>
          <cell r="H124">
            <v>64480</v>
          </cell>
          <cell r="I124">
            <v>334945</v>
          </cell>
          <cell r="J124">
            <v>148</v>
          </cell>
          <cell r="K124">
            <v>420435</v>
          </cell>
          <cell r="L124">
            <v>61569</v>
          </cell>
          <cell r="M124">
            <v>21741</v>
          </cell>
          <cell r="N124">
            <v>12138</v>
          </cell>
          <cell r="O124">
            <v>2366</v>
          </cell>
          <cell r="P124">
            <v>2533</v>
          </cell>
          <cell r="Q124">
            <v>35078</v>
          </cell>
          <cell r="R124"/>
        </row>
        <row r="125">
          <cell r="C125">
            <v>47622</v>
          </cell>
          <cell r="D125">
            <v>12683</v>
          </cell>
          <cell r="E125">
            <v>68468</v>
          </cell>
          <cell r="F125">
            <v>8819</v>
          </cell>
          <cell r="G125">
            <v>175299</v>
          </cell>
          <cell r="H125">
            <v>63665</v>
          </cell>
          <cell r="I125">
            <v>333858</v>
          </cell>
          <cell r="J125">
            <v>138</v>
          </cell>
          <cell r="K125">
            <v>417916</v>
          </cell>
          <cell r="L125">
            <v>60273</v>
          </cell>
          <cell r="M125">
            <v>22127</v>
          </cell>
          <cell r="N125">
            <v>11881</v>
          </cell>
          <cell r="O125">
            <v>2323</v>
          </cell>
          <cell r="P125">
            <v>2495</v>
          </cell>
          <cell r="Q125">
            <v>34728</v>
          </cell>
          <cell r="R125"/>
        </row>
        <row r="126">
          <cell r="C126">
            <v>48091</v>
          </cell>
          <cell r="D126">
            <v>12746</v>
          </cell>
          <cell r="E126">
            <v>69053</v>
          </cell>
          <cell r="F126">
            <v>9147</v>
          </cell>
          <cell r="G126">
            <v>175180</v>
          </cell>
          <cell r="H126">
            <v>61152</v>
          </cell>
          <cell r="I126">
            <v>327637</v>
          </cell>
          <cell r="J126">
            <v>142</v>
          </cell>
          <cell r="K126">
            <v>416568</v>
          </cell>
          <cell r="L126">
            <v>60891</v>
          </cell>
          <cell r="M126">
            <v>21696</v>
          </cell>
          <cell r="N126">
            <v>12073</v>
          </cell>
          <cell r="O126">
            <v>2347</v>
          </cell>
          <cell r="P126">
            <v>2604</v>
          </cell>
          <cell r="Q126">
            <v>34657</v>
          </cell>
          <cell r="R126"/>
        </row>
        <row r="127">
          <cell r="C127">
            <v>47571</v>
          </cell>
          <cell r="D127">
            <v>12675</v>
          </cell>
          <cell r="E127">
            <v>68711</v>
          </cell>
          <cell r="F127">
            <v>9249</v>
          </cell>
          <cell r="G127">
            <v>173809</v>
          </cell>
          <cell r="H127">
            <v>61050</v>
          </cell>
          <cell r="I127">
            <v>327212</v>
          </cell>
          <cell r="J127">
            <v>148</v>
          </cell>
          <cell r="K127">
            <v>416362</v>
          </cell>
          <cell r="L127">
            <v>60720</v>
          </cell>
          <cell r="M127">
            <v>21794</v>
          </cell>
          <cell r="N127">
            <v>11977</v>
          </cell>
          <cell r="O127">
            <v>2312</v>
          </cell>
          <cell r="P127">
            <v>2580</v>
          </cell>
          <cell r="Q127">
            <v>34608</v>
          </cell>
          <cell r="R127"/>
        </row>
        <row r="128">
          <cell r="C128">
            <v>47704</v>
          </cell>
          <cell r="D128">
            <v>12773</v>
          </cell>
          <cell r="E128">
            <v>68259</v>
          </cell>
          <cell r="F128">
            <v>9213</v>
          </cell>
          <cell r="G128">
            <v>171958</v>
          </cell>
          <cell r="H128">
            <v>60326</v>
          </cell>
          <cell r="I128">
            <v>325645</v>
          </cell>
          <cell r="J128">
            <v>140</v>
          </cell>
          <cell r="K128">
            <v>415610</v>
          </cell>
          <cell r="L128">
            <v>59487</v>
          </cell>
          <cell r="M128">
            <v>21720</v>
          </cell>
          <cell r="N128">
            <v>12097</v>
          </cell>
          <cell r="O128">
            <v>2312</v>
          </cell>
          <cell r="P128">
            <v>2650</v>
          </cell>
          <cell r="Q128">
            <v>34426</v>
          </cell>
          <cell r="R128"/>
        </row>
        <row r="129">
          <cell r="C129">
            <v>47704</v>
          </cell>
          <cell r="D129">
            <v>12818</v>
          </cell>
          <cell r="E129">
            <v>67927</v>
          </cell>
          <cell r="F129">
            <v>9255</v>
          </cell>
          <cell r="G129">
            <v>170750</v>
          </cell>
          <cell r="H129">
            <v>59944</v>
          </cell>
          <cell r="I129">
            <v>317866</v>
          </cell>
          <cell r="J129">
            <v>131</v>
          </cell>
          <cell r="K129">
            <v>414766</v>
          </cell>
          <cell r="L129">
            <v>56610</v>
          </cell>
          <cell r="M129">
            <v>21706</v>
          </cell>
          <cell r="N129">
            <v>12220</v>
          </cell>
          <cell r="O129">
            <v>2184</v>
          </cell>
          <cell r="P129">
            <v>2706</v>
          </cell>
          <cell r="Q129">
            <v>34273</v>
          </cell>
          <cell r="R129"/>
        </row>
        <row r="130">
          <cell r="C130">
            <v>48018</v>
          </cell>
          <cell r="D130">
            <v>12880</v>
          </cell>
          <cell r="E130">
            <v>67913</v>
          </cell>
          <cell r="F130">
            <v>9305</v>
          </cell>
          <cell r="G130">
            <v>169791</v>
          </cell>
          <cell r="H130">
            <v>59887</v>
          </cell>
          <cell r="I130">
            <v>318368</v>
          </cell>
          <cell r="J130">
            <v>131</v>
          </cell>
          <cell r="K130">
            <v>415174</v>
          </cell>
          <cell r="L130">
            <v>55887</v>
          </cell>
          <cell r="M130">
            <v>21693</v>
          </cell>
          <cell r="N130">
            <v>12140</v>
          </cell>
          <cell r="O130">
            <v>2190</v>
          </cell>
          <cell r="P130">
            <v>2713</v>
          </cell>
          <cell r="Q130">
            <v>34284</v>
          </cell>
          <cell r="R130"/>
        </row>
        <row r="131">
          <cell r="C131">
            <v>48125</v>
          </cell>
          <cell r="D131">
            <v>12994</v>
          </cell>
          <cell r="E131">
            <v>67901</v>
          </cell>
          <cell r="F131">
            <v>9415</v>
          </cell>
          <cell r="G131">
            <v>169089</v>
          </cell>
          <cell r="H131">
            <v>59246</v>
          </cell>
          <cell r="I131">
            <v>320219</v>
          </cell>
          <cell r="J131">
            <v>131</v>
          </cell>
          <cell r="K131">
            <v>414330</v>
          </cell>
          <cell r="L131">
            <v>55169</v>
          </cell>
          <cell r="M131">
            <v>21705</v>
          </cell>
          <cell r="N131">
            <v>12112</v>
          </cell>
          <cell r="O131">
            <v>2239</v>
          </cell>
          <cell r="P131">
            <v>2665</v>
          </cell>
          <cell r="Q131">
            <v>33999</v>
          </cell>
          <cell r="R131"/>
        </row>
        <row r="132">
          <cell r="C132">
            <v>47686</v>
          </cell>
          <cell r="D132">
            <v>12721</v>
          </cell>
          <cell r="E132">
            <v>68639</v>
          </cell>
          <cell r="F132">
            <v>8987</v>
          </cell>
          <cell r="G132">
            <v>175827</v>
          </cell>
          <cell r="H132">
            <v>63563</v>
          </cell>
          <cell r="I132">
            <v>330525</v>
          </cell>
          <cell r="J132">
            <v>145</v>
          </cell>
          <cell r="K132">
            <v>420253</v>
          </cell>
          <cell r="L132">
            <v>59376</v>
          </cell>
          <cell r="M132">
            <v>21815</v>
          </cell>
          <cell r="N132">
            <v>12196</v>
          </cell>
          <cell r="O132">
            <v>2293</v>
          </cell>
          <cell r="P132">
            <v>2654</v>
          </cell>
          <cell r="Q132">
            <v>34687</v>
          </cell>
          <cell r="R132"/>
        </row>
        <row r="191">
          <cell r="B191" t="str">
            <v>ACC Average6</v>
          </cell>
          <cell r="C191"/>
          <cell r="D191"/>
          <cell r="E191"/>
          <cell r="F191"/>
          <cell r="G191"/>
          <cell r="H191"/>
          <cell r="I191"/>
          <cell r="J191"/>
          <cell r="K191"/>
          <cell r="L191"/>
          <cell r="M191"/>
          <cell r="N191"/>
          <cell r="O191"/>
          <cell r="P191"/>
          <cell r="Q191"/>
          <cell r="R191"/>
          <cell r="S191"/>
        </row>
        <row r="192">
          <cell r="B192" t="str">
            <v>HMO Average</v>
          </cell>
          <cell r="C192"/>
          <cell r="D192"/>
          <cell r="E192"/>
          <cell r="F192"/>
          <cell r="G192"/>
          <cell r="H192"/>
          <cell r="I192"/>
          <cell r="J192"/>
          <cell r="K192"/>
          <cell r="L192"/>
          <cell r="M192"/>
          <cell r="N192"/>
          <cell r="O192"/>
          <cell r="P192"/>
          <cell r="Q192"/>
          <cell r="R192"/>
          <cell r="S192"/>
        </row>
        <row r="193">
          <cell r="B193" t="str">
            <v>PIHP Average</v>
          </cell>
          <cell r="C193"/>
          <cell r="D193"/>
          <cell r="E193"/>
          <cell r="F193"/>
          <cell r="G193"/>
          <cell r="H193"/>
          <cell r="I193"/>
          <cell r="J193"/>
          <cell r="K193"/>
          <cell r="L193"/>
          <cell r="M193"/>
          <cell r="N193"/>
          <cell r="O193"/>
          <cell r="P193"/>
          <cell r="Q193"/>
          <cell r="R193"/>
          <cell r="S193"/>
        </row>
        <row r="194">
          <cell r="B194" t="str">
            <v>PCPP Average</v>
          </cell>
          <cell r="C194"/>
          <cell r="D194"/>
          <cell r="E194"/>
          <cell r="F194"/>
          <cell r="G194"/>
          <cell r="H194"/>
          <cell r="I194"/>
          <cell r="J194"/>
          <cell r="K194"/>
          <cell r="L194"/>
          <cell r="M194"/>
          <cell r="N194"/>
          <cell r="O194"/>
          <cell r="P194"/>
          <cell r="Q194"/>
          <cell r="R194"/>
          <cell r="S194"/>
        </row>
        <row r="195">
          <cell r="B195"/>
          <cell r="C195"/>
          <cell r="D195"/>
          <cell r="E195"/>
          <cell r="F195"/>
          <cell r="G195"/>
          <cell r="H195"/>
          <cell r="I195"/>
          <cell r="J195"/>
          <cell r="K195"/>
          <cell r="L195"/>
          <cell r="M195"/>
          <cell r="N195"/>
          <cell r="O195"/>
          <cell r="P195"/>
          <cell r="Q195"/>
          <cell r="R195"/>
          <cell r="S195"/>
        </row>
      </sheetData>
      <sheetData sheetId="7">
        <row r="87">
          <cell r="A87"/>
        </row>
      </sheetData>
      <sheetData sheetId="8"/>
      <sheetData sheetId="9"/>
      <sheetData sheetId="10"/>
      <sheetData sheetId="11"/>
      <sheetData sheetId="12"/>
      <sheetData sheetId="13"/>
      <sheetData sheetId="14">
        <row r="94">
          <cell r="C94">
            <v>39962</v>
          </cell>
          <cell r="D94"/>
          <cell r="E94">
            <v>18968</v>
          </cell>
          <cell r="F94">
            <v>58930</v>
          </cell>
          <cell r="G94">
            <v>227</v>
          </cell>
          <cell r="H94"/>
          <cell r="I94">
            <v>509</v>
          </cell>
          <cell r="J94">
            <v>736</v>
          </cell>
        </row>
        <row r="95">
          <cell r="C95">
            <v>41345</v>
          </cell>
          <cell r="D95"/>
          <cell r="E95">
            <v>19419</v>
          </cell>
          <cell r="F95">
            <v>60764</v>
          </cell>
          <cell r="G95">
            <v>200</v>
          </cell>
          <cell r="H95"/>
          <cell r="I95">
            <v>497</v>
          </cell>
          <cell r="J95">
            <v>697</v>
          </cell>
        </row>
        <row r="96">
          <cell r="C96">
            <v>41419</v>
          </cell>
          <cell r="D96"/>
          <cell r="E96">
            <v>19945</v>
          </cell>
          <cell r="F96">
            <v>61364</v>
          </cell>
          <cell r="G96">
            <v>199</v>
          </cell>
          <cell r="H96"/>
          <cell r="I96">
            <v>477</v>
          </cell>
          <cell r="J96">
            <v>676</v>
          </cell>
        </row>
        <row r="97">
          <cell r="C97">
            <v>40987</v>
          </cell>
          <cell r="D97"/>
          <cell r="E97">
            <v>19751</v>
          </cell>
          <cell r="F97">
            <v>60738</v>
          </cell>
          <cell r="G97">
            <v>205</v>
          </cell>
          <cell r="H97"/>
          <cell r="I97">
            <v>443</v>
          </cell>
          <cell r="J97">
            <v>648</v>
          </cell>
        </row>
        <row r="98">
          <cell r="C98">
            <v>40451</v>
          </cell>
          <cell r="D98"/>
          <cell r="E98">
            <v>19205</v>
          </cell>
          <cell r="F98">
            <v>59656</v>
          </cell>
          <cell r="G98">
            <v>202</v>
          </cell>
          <cell r="H98"/>
          <cell r="I98">
            <v>464</v>
          </cell>
          <cell r="J98">
            <v>666</v>
          </cell>
        </row>
        <row r="99">
          <cell r="C99">
            <v>41974</v>
          </cell>
          <cell r="D99"/>
          <cell r="E99">
            <v>19860</v>
          </cell>
          <cell r="F99">
            <v>61834</v>
          </cell>
          <cell r="G99">
            <v>199</v>
          </cell>
          <cell r="H99"/>
          <cell r="I99">
            <v>494</v>
          </cell>
          <cell r="J99">
            <v>693</v>
          </cell>
        </row>
        <row r="100">
          <cell r="C100">
            <v>42653</v>
          </cell>
          <cell r="D100"/>
          <cell r="E100">
            <v>20732</v>
          </cell>
          <cell r="F100">
            <v>63385</v>
          </cell>
          <cell r="G100">
            <v>204</v>
          </cell>
          <cell r="H100"/>
          <cell r="I100">
            <v>510</v>
          </cell>
          <cell r="J100">
            <v>714</v>
          </cell>
        </row>
        <row r="101">
          <cell r="C101">
            <v>43074</v>
          </cell>
          <cell r="D101"/>
          <cell r="E101">
            <v>21191</v>
          </cell>
          <cell r="F101">
            <v>64265</v>
          </cell>
          <cell r="G101">
            <v>208</v>
          </cell>
          <cell r="H101"/>
          <cell r="I101">
            <v>498</v>
          </cell>
          <cell r="J101">
            <v>706</v>
          </cell>
        </row>
        <row r="102">
          <cell r="C102">
            <v>47726</v>
          </cell>
          <cell r="D102"/>
          <cell r="E102">
            <v>23839</v>
          </cell>
          <cell r="F102">
            <v>71565</v>
          </cell>
          <cell r="G102">
            <v>248</v>
          </cell>
          <cell r="H102"/>
          <cell r="I102">
            <v>523</v>
          </cell>
          <cell r="J102">
            <v>771</v>
          </cell>
        </row>
        <row r="103">
          <cell r="C103">
            <v>49020</v>
          </cell>
          <cell r="D103"/>
          <cell r="E103">
            <v>24052</v>
          </cell>
          <cell r="F103">
            <v>73072</v>
          </cell>
          <cell r="G103">
            <v>261</v>
          </cell>
          <cell r="H103"/>
          <cell r="I103">
            <v>515</v>
          </cell>
          <cell r="J103">
            <v>776</v>
          </cell>
        </row>
        <row r="104">
          <cell r="C104">
            <v>49447</v>
          </cell>
          <cell r="D104"/>
          <cell r="E104">
            <v>24214</v>
          </cell>
          <cell r="F104">
            <v>73661</v>
          </cell>
          <cell r="G104">
            <v>276</v>
          </cell>
          <cell r="H104"/>
          <cell r="I104">
            <v>502</v>
          </cell>
          <cell r="J104">
            <v>778</v>
          </cell>
        </row>
        <row r="105">
          <cell r="C105">
            <v>49587</v>
          </cell>
          <cell r="D105"/>
          <cell r="E105">
            <v>24293</v>
          </cell>
          <cell r="F105">
            <v>73880</v>
          </cell>
          <cell r="G105">
            <v>275</v>
          </cell>
          <cell r="H105"/>
          <cell r="I105">
            <v>486</v>
          </cell>
          <cell r="J105">
            <v>761</v>
          </cell>
        </row>
        <row r="106">
          <cell r="C106">
            <v>43970</v>
          </cell>
          <cell r="D106"/>
          <cell r="E106">
            <v>21289</v>
          </cell>
          <cell r="F106">
            <v>65260</v>
          </cell>
          <cell r="G106">
            <v>225</v>
          </cell>
          <cell r="H106" t="e">
            <v>#DIV/0!</v>
          </cell>
          <cell r="I106">
            <v>493</v>
          </cell>
          <cell r="J106">
            <v>719</v>
          </cell>
        </row>
        <row r="107">
          <cell r="C107">
            <v>50236</v>
          </cell>
          <cell r="D107"/>
          <cell r="E107">
            <v>24236</v>
          </cell>
          <cell r="F107">
            <v>74472</v>
          </cell>
          <cell r="G107">
            <v>279</v>
          </cell>
          <cell r="H107"/>
          <cell r="I107">
            <v>503</v>
          </cell>
          <cell r="J107">
            <v>782</v>
          </cell>
        </row>
        <row r="108">
          <cell r="C108">
            <v>50635</v>
          </cell>
          <cell r="D108"/>
          <cell r="E108">
            <v>24652</v>
          </cell>
          <cell r="F108">
            <v>75287</v>
          </cell>
          <cell r="G108">
            <v>279</v>
          </cell>
          <cell r="H108"/>
          <cell r="I108">
            <v>509</v>
          </cell>
          <cell r="J108">
            <v>788</v>
          </cell>
        </row>
        <row r="109">
          <cell r="C109">
            <v>49863</v>
          </cell>
          <cell r="D109"/>
          <cell r="E109">
            <v>24686</v>
          </cell>
          <cell r="F109">
            <v>74549</v>
          </cell>
          <cell r="G109">
            <v>273</v>
          </cell>
          <cell r="H109"/>
          <cell r="I109">
            <v>512</v>
          </cell>
          <cell r="J109">
            <v>785</v>
          </cell>
        </row>
        <row r="110">
          <cell r="C110">
            <v>49855</v>
          </cell>
          <cell r="D110"/>
          <cell r="E110">
            <v>25018</v>
          </cell>
          <cell r="F110">
            <v>74873</v>
          </cell>
          <cell r="G110">
            <v>275</v>
          </cell>
          <cell r="H110"/>
          <cell r="I110">
            <v>523</v>
          </cell>
          <cell r="J110">
            <v>798</v>
          </cell>
        </row>
        <row r="111">
          <cell r="C111">
            <v>50032</v>
          </cell>
          <cell r="D111"/>
          <cell r="E111">
            <v>25301</v>
          </cell>
          <cell r="F111">
            <v>75333</v>
          </cell>
          <cell r="G111">
            <v>277</v>
          </cell>
          <cell r="H111"/>
          <cell r="I111">
            <v>565</v>
          </cell>
          <cell r="J111">
            <v>842</v>
          </cell>
        </row>
        <row r="112">
          <cell r="C112">
            <v>50276</v>
          </cell>
          <cell r="D112"/>
          <cell r="E112">
            <v>24999</v>
          </cell>
          <cell r="F112">
            <v>75275</v>
          </cell>
          <cell r="G112">
            <v>294</v>
          </cell>
          <cell r="H112"/>
          <cell r="I112">
            <v>568</v>
          </cell>
          <cell r="J112">
            <v>862</v>
          </cell>
        </row>
        <row r="113">
          <cell r="C113">
            <v>50891</v>
          </cell>
          <cell r="D113"/>
          <cell r="E113">
            <v>25260</v>
          </cell>
          <cell r="F113">
            <v>76151</v>
          </cell>
          <cell r="G113">
            <v>294</v>
          </cell>
          <cell r="H113"/>
          <cell r="I113">
            <v>575</v>
          </cell>
          <cell r="J113">
            <v>869</v>
          </cell>
        </row>
        <row r="114">
          <cell r="C114">
            <v>54854</v>
          </cell>
          <cell r="D114"/>
          <cell r="E114">
            <v>27049</v>
          </cell>
          <cell r="F114">
            <v>81903</v>
          </cell>
          <cell r="G114">
            <v>302</v>
          </cell>
          <cell r="H114"/>
          <cell r="I114">
            <v>564</v>
          </cell>
          <cell r="J114">
            <v>866</v>
          </cell>
        </row>
        <row r="115">
          <cell r="C115">
            <v>56287</v>
          </cell>
          <cell r="D115"/>
          <cell r="E115">
            <v>27694</v>
          </cell>
          <cell r="F115">
            <v>83981</v>
          </cell>
          <cell r="G115">
            <v>311</v>
          </cell>
          <cell r="H115"/>
          <cell r="I115">
            <v>554</v>
          </cell>
          <cell r="J115">
            <v>865</v>
          </cell>
        </row>
        <row r="116">
          <cell r="C116">
            <v>60590</v>
          </cell>
          <cell r="D116"/>
          <cell r="E116">
            <v>29115</v>
          </cell>
          <cell r="F116">
            <v>89705</v>
          </cell>
          <cell r="G116">
            <v>325</v>
          </cell>
          <cell r="H116"/>
          <cell r="I116">
            <v>534</v>
          </cell>
          <cell r="J116">
            <v>859</v>
          </cell>
        </row>
        <row r="117">
          <cell r="C117">
            <v>61037</v>
          </cell>
          <cell r="D117"/>
          <cell r="E117">
            <v>29160</v>
          </cell>
          <cell r="F117">
            <v>90197</v>
          </cell>
          <cell r="G117">
            <v>310</v>
          </cell>
          <cell r="H117"/>
          <cell r="I117">
            <v>533</v>
          </cell>
          <cell r="J117">
            <v>843</v>
          </cell>
        </row>
        <row r="118">
          <cell r="C118">
            <v>54475</v>
          </cell>
          <cell r="D118"/>
          <cell r="E118">
            <v>27300</v>
          </cell>
          <cell r="F118">
            <v>81775</v>
          </cell>
          <cell r="G118">
            <v>306</v>
          </cell>
          <cell r="H118"/>
          <cell r="I118">
            <v>507</v>
          </cell>
          <cell r="J118">
            <v>813</v>
          </cell>
        </row>
        <row r="119">
          <cell r="C119">
            <v>53253</v>
          </cell>
          <cell r="D119"/>
          <cell r="E119">
            <v>26206</v>
          </cell>
          <cell r="F119">
            <v>79458</v>
          </cell>
          <cell r="G119">
            <v>294</v>
          </cell>
          <cell r="H119" t="e">
            <v>#DIV/0!</v>
          </cell>
          <cell r="I119">
            <v>537</v>
          </cell>
          <cell r="J119">
            <v>831</v>
          </cell>
        </row>
        <row r="120">
          <cell r="C120">
            <v>56021</v>
          </cell>
          <cell r="D120"/>
          <cell r="E120">
            <v>26301</v>
          </cell>
          <cell r="F120">
            <v>82322</v>
          </cell>
          <cell r="G120">
            <v>349</v>
          </cell>
          <cell r="H120"/>
          <cell r="I120">
            <v>509</v>
          </cell>
          <cell r="J120">
            <v>858</v>
          </cell>
        </row>
        <row r="121">
          <cell r="C121">
            <v>55401</v>
          </cell>
          <cell r="D121"/>
          <cell r="E121">
            <v>25854</v>
          </cell>
          <cell r="F121">
            <v>81255</v>
          </cell>
          <cell r="G121">
            <v>369</v>
          </cell>
          <cell r="H121"/>
          <cell r="I121">
            <v>552</v>
          </cell>
          <cell r="J121">
            <v>921</v>
          </cell>
        </row>
        <row r="122">
          <cell r="C122">
            <v>54388</v>
          </cell>
          <cell r="D122"/>
          <cell r="E122">
            <v>25249</v>
          </cell>
          <cell r="F122">
            <v>79637</v>
          </cell>
          <cell r="G122">
            <v>351</v>
          </cell>
          <cell r="H122"/>
          <cell r="I122">
            <v>560</v>
          </cell>
          <cell r="J122">
            <v>911</v>
          </cell>
        </row>
        <row r="123">
          <cell r="C123">
            <v>53528</v>
          </cell>
          <cell r="D123"/>
          <cell r="E123">
            <v>26116</v>
          </cell>
          <cell r="F123">
            <v>79644</v>
          </cell>
          <cell r="G123">
            <v>263</v>
          </cell>
          <cell r="H123"/>
          <cell r="I123">
            <v>534</v>
          </cell>
          <cell r="J123">
            <v>797</v>
          </cell>
        </row>
        <row r="124">
          <cell r="C124">
            <v>54613</v>
          </cell>
          <cell r="D124"/>
          <cell r="E124">
            <v>27269</v>
          </cell>
          <cell r="F124">
            <v>81882</v>
          </cell>
          <cell r="G124">
            <v>277</v>
          </cell>
          <cell r="H124"/>
          <cell r="I124">
            <v>574</v>
          </cell>
          <cell r="J124">
            <v>851</v>
          </cell>
        </row>
        <row r="125">
          <cell r="C125">
            <v>52204</v>
          </cell>
          <cell r="D125"/>
          <cell r="E125">
            <v>27094</v>
          </cell>
          <cell r="F125">
            <v>79298</v>
          </cell>
          <cell r="G125">
            <v>295</v>
          </cell>
          <cell r="H125"/>
          <cell r="I125">
            <v>580</v>
          </cell>
          <cell r="J125">
            <v>875</v>
          </cell>
        </row>
        <row r="126">
          <cell r="C126">
            <v>51644</v>
          </cell>
          <cell r="D126"/>
          <cell r="E126">
            <v>27763</v>
          </cell>
          <cell r="F126">
            <v>79407</v>
          </cell>
          <cell r="G126">
            <v>341</v>
          </cell>
          <cell r="H126"/>
          <cell r="I126">
            <v>606</v>
          </cell>
          <cell r="J126">
            <v>947</v>
          </cell>
        </row>
        <row r="127">
          <cell r="C127">
            <v>51991</v>
          </cell>
          <cell r="D127"/>
          <cell r="E127">
            <v>28465</v>
          </cell>
          <cell r="F127">
            <v>80456</v>
          </cell>
          <cell r="G127">
            <v>344</v>
          </cell>
          <cell r="H127"/>
          <cell r="I127">
            <v>620</v>
          </cell>
          <cell r="J127">
            <v>964</v>
          </cell>
        </row>
        <row r="128">
          <cell r="C128">
            <v>52857</v>
          </cell>
          <cell r="D128"/>
          <cell r="E128">
            <v>28118</v>
          </cell>
          <cell r="F128">
            <v>80975</v>
          </cell>
          <cell r="G128">
            <v>398</v>
          </cell>
          <cell r="H128"/>
          <cell r="I128">
            <v>623</v>
          </cell>
          <cell r="J128">
            <v>1021</v>
          </cell>
        </row>
        <row r="129">
          <cell r="C129">
            <v>55395</v>
          </cell>
          <cell r="D129"/>
          <cell r="E129">
            <v>27227</v>
          </cell>
          <cell r="F129">
            <v>82622</v>
          </cell>
          <cell r="G129">
            <v>455</v>
          </cell>
          <cell r="H129"/>
          <cell r="I129">
            <v>582</v>
          </cell>
          <cell r="J129">
            <v>1037</v>
          </cell>
        </row>
        <row r="130">
          <cell r="C130">
            <v>54542</v>
          </cell>
          <cell r="E130">
            <v>27214</v>
          </cell>
          <cell r="F130">
            <v>81756</v>
          </cell>
          <cell r="G130">
            <v>475</v>
          </cell>
          <cell r="H130"/>
          <cell r="I130">
            <v>578</v>
          </cell>
          <cell r="J130">
            <v>1053</v>
          </cell>
        </row>
        <row r="131">
          <cell r="C131">
            <v>52436</v>
          </cell>
          <cell r="D131"/>
          <cell r="E131">
            <v>26823</v>
          </cell>
          <cell r="F131">
            <v>79259</v>
          </cell>
          <cell r="G131">
            <v>462</v>
          </cell>
          <cell r="H131"/>
          <cell r="I131">
            <v>531</v>
          </cell>
          <cell r="J131">
            <v>993</v>
          </cell>
        </row>
        <row r="132">
          <cell r="C132">
            <v>53752</v>
          </cell>
          <cell r="D132"/>
          <cell r="E132">
            <v>26958</v>
          </cell>
          <cell r="F132">
            <v>80709</v>
          </cell>
          <cell r="G132">
            <v>365</v>
          </cell>
          <cell r="H132" t="e">
            <v>#DIV/0!</v>
          </cell>
          <cell r="I132">
            <v>571</v>
          </cell>
          <cell r="J132">
            <v>936</v>
          </cell>
        </row>
        <row r="133">
          <cell r="D133">
            <v>0</v>
          </cell>
          <cell r="H133">
            <v>0</v>
          </cell>
        </row>
        <row r="134">
          <cell r="D134">
            <v>0</v>
          </cell>
          <cell r="H134">
            <v>0</v>
          </cell>
        </row>
        <row r="135">
          <cell r="D135">
            <v>0</v>
          </cell>
          <cell r="H135">
            <v>0</v>
          </cell>
        </row>
        <row r="136">
          <cell r="D136">
            <v>0</v>
          </cell>
          <cell r="H136">
            <v>0</v>
          </cell>
        </row>
        <row r="137">
          <cell r="D137">
            <v>0</v>
          </cell>
          <cell r="H137">
            <v>0</v>
          </cell>
        </row>
        <row r="138">
          <cell r="D138">
            <v>0</v>
          </cell>
          <cell r="H138">
            <v>0</v>
          </cell>
        </row>
        <row r="139">
          <cell r="D139">
            <v>0</v>
          </cell>
          <cell r="H139">
            <v>0</v>
          </cell>
        </row>
        <row r="140">
          <cell r="D140">
            <v>0</v>
          </cell>
          <cell r="H140">
            <v>0</v>
          </cell>
        </row>
        <row r="141">
          <cell r="D141">
            <v>0</v>
          </cell>
          <cell r="H141">
            <v>0</v>
          </cell>
        </row>
        <row r="142">
          <cell r="D142">
            <v>0</v>
          </cell>
          <cell r="H142">
            <v>0</v>
          </cell>
        </row>
        <row r="143">
          <cell r="D143">
            <v>0</v>
          </cell>
          <cell r="H143">
            <v>0</v>
          </cell>
        </row>
        <row r="144">
          <cell r="D144">
            <v>0</v>
          </cell>
          <cell r="H144">
            <v>0</v>
          </cell>
        </row>
        <row r="145">
          <cell r="D145"/>
          <cell r="H145">
            <v>0</v>
          </cell>
        </row>
        <row r="146">
          <cell r="D146">
            <v>0</v>
          </cell>
          <cell r="H146">
            <v>0</v>
          </cell>
        </row>
        <row r="147">
          <cell r="D147">
            <v>0</v>
          </cell>
          <cell r="H147">
            <v>0</v>
          </cell>
        </row>
        <row r="148">
          <cell r="D148">
            <v>0</v>
          </cell>
          <cell r="H148">
            <v>0</v>
          </cell>
        </row>
        <row r="149">
          <cell r="D149">
            <v>0</v>
          </cell>
          <cell r="H149">
            <v>0</v>
          </cell>
        </row>
        <row r="150">
          <cell r="D150">
            <v>0</v>
          </cell>
          <cell r="H150">
            <v>0</v>
          </cell>
        </row>
        <row r="151">
          <cell r="D151">
            <v>0</v>
          </cell>
          <cell r="H151">
            <v>0</v>
          </cell>
        </row>
        <row r="152">
          <cell r="D152">
            <v>0</v>
          </cell>
          <cell r="H152">
            <v>0</v>
          </cell>
        </row>
        <row r="153">
          <cell r="D153">
            <v>0</v>
          </cell>
          <cell r="H153">
            <v>0</v>
          </cell>
        </row>
        <row r="154">
          <cell r="D154">
            <v>0</v>
          </cell>
          <cell r="H154">
            <v>0</v>
          </cell>
        </row>
        <row r="155">
          <cell r="D155">
            <v>0</v>
          </cell>
          <cell r="H155">
            <v>0</v>
          </cell>
        </row>
        <row r="156">
          <cell r="D156">
            <v>0</v>
          </cell>
          <cell r="H156">
            <v>0</v>
          </cell>
        </row>
        <row r="157">
          <cell r="D157">
            <v>0</v>
          </cell>
          <cell r="H157">
            <v>0</v>
          </cell>
        </row>
        <row r="158">
          <cell r="D158"/>
          <cell r="H158">
            <v>0</v>
          </cell>
        </row>
        <row r="159">
          <cell r="D159"/>
          <cell r="H159"/>
        </row>
        <row r="160">
          <cell r="D160"/>
          <cell r="H160"/>
        </row>
        <row r="161">
          <cell r="D161"/>
          <cell r="H161"/>
        </row>
        <row r="162">
          <cell r="D162"/>
          <cell r="H162"/>
        </row>
        <row r="163">
          <cell r="D163"/>
          <cell r="H163"/>
        </row>
        <row r="164">
          <cell r="D164"/>
          <cell r="H164"/>
        </row>
        <row r="165">
          <cell r="D165"/>
          <cell r="H165"/>
        </row>
        <row r="166">
          <cell r="D166"/>
          <cell r="H166"/>
        </row>
        <row r="167">
          <cell r="D167"/>
          <cell r="H167"/>
        </row>
        <row r="168">
          <cell r="D168"/>
          <cell r="H168"/>
        </row>
        <row r="169">
          <cell r="D169"/>
          <cell r="H169"/>
        </row>
        <row r="170">
          <cell r="D170"/>
          <cell r="H170"/>
        </row>
        <row r="171">
          <cell r="D171"/>
          <cell r="H171" t="e">
            <v>#DIV/0!</v>
          </cell>
        </row>
        <row r="172">
          <cell r="D172"/>
          <cell r="H172"/>
        </row>
        <row r="173">
          <cell r="D173"/>
          <cell r="H173"/>
        </row>
        <row r="174">
          <cell r="D174"/>
          <cell r="H174"/>
        </row>
        <row r="175">
          <cell r="D175"/>
          <cell r="H175"/>
        </row>
        <row r="176">
          <cell r="D176"/>
          <cell r="H176"/>
        </row>
        <row r="177">
          <cell r="D177"/>
          <cell r="H177"/>
        </row>
        <row r="178">
          <cell r="D178"/>
          <cell r="H178"/>
        </row>
        <row r="179">
          <cell r="D179"/>
          <cell r="H179"/>
        </row>
        <row r="180">
          <cell r="D180"/>
          <cell r="H180"/>
        </row>
        <row r="181">
          <cell r="D181"/>
          <cell r="H181"/>
        </row>
        <row r="182">
          <cell r="D182"/>
          <cell r="H182"/>
        </row>
        <row r="183">
          <cell r="D183"/>
          <cell r="H183"/>
        </row>
        <row r="185">
          <cell r="D185" t="e">
            <v>#DIV/0!</v>
          </cell>
          <cell r="H185" t="e">
            <v>#DIV/0!</v>
          </cell>
        </row>
        <row r="186">
          <cell r="D186">
            <v>0</v>
          </cell>
          <cell r="H186">
            <v>0</v>
          </cell>
        </row>
        <row r="187">
          <cell r="D187">
            <v>0</v>
          </cell>
          <cell r="H187">
            <v>0</v>
          </cell>
        </row>
        <row r="188">
          <cell r="D188" t="e">
            <v>#DIV/0!</v>
          </cell>
          <cell r="H188" t="e">
            <v>#DIV/0!</v>
          </cell>
        </row>
        <row r="189">
          <cell r="D189">
            <v>0</v>
          </cell>
          <cell r="H189">
            <v>0</v>
          </cell>
        </row>
        <row r="190">
          <cell r="D190" t="e">
            <v>#DIV/0!</v>
          </cell>
          <cell r="H190" t="e">
            <v>#DIV/0!</v>
          </cell>
        </row>
      </sheetData>
      <sheetData sheetId="15">
        <row r="12">
          <cell r="B12" t="str">
            <v>State Only Supported Living Services</v>
          </cell>
        </row>
        <row r="13">
          <cell r="B13" t="str">
            <v>Family Support Services Program</v>
          </cell>
        </row>
        <row r="14">
          <cell r="B14" t="str">
            <v>Case Management</v>
          </cell>
        </row>
        <row r="15">
          <cell r="B15" t="str">
            <v>State Only Programs Subtotal</v>
          </cell>
        </row>
      </sheetData>
      <sheetData sheetId="16">
        <row r="3">
          <cell r="A3" t="str">
            <v xml:space="preserve">July                  </v>
          </cell>
        </row>
        <row r="4">
          <cell r="A4" t="str">
            <v xml:space="preserve">August             </v>
          </cell>
        </row>
        <row r="5">
          <cell r="A5" t="str">
            <v xml:space="preserve">September       </v>
          </cell>
        </row>
        <row r="6">
          <cell r="A6" t="str">
            <v xml:space="preserve">October            </v>
          </cell>
        </row>
        <row r="7">
          <cell r="A7" t="str">
            <v xml:space="preserve">November        </v>
          </cell>
        </row>
        <row r="8">
          <cell r="A8" t="str">
            <v xml:space="preserve">December        </v>
          </cell>
        </row>
        <row r="9">
          <cell r="A9" t="str">
            <v xml:space="preserve">January            </v>
          </cell>
        </row>
        <row r="10">
          <cell r="A10" t="str">
            <v xml:space="preserve">February          </v>
          </cell>
        </row>
        <row r="11">
          <cell r="A11" t="str">
            <v xml:space="preserve">March            </v>
          </cell>
        </row>
        <row r="12">
          <cell r="A12" t="str">
            <v xml:space="preserve">April                 </v>
          </cell>
        </row>
        <row r="13">
          <cell r="A13" t="str">
            <v xml:space="preserve">May                 </v>
          </cell>
        </row>
        <row r="14">
          <cell r="A14" t="str">
            <v xml:space="preserve">June </v>
          </cell>
        </row>
        <row r="15">
          <cell r="A15" t="str">
            <v>Total Year-to-Date</v>
          </cell>
        </row>
        <row r="16">
          <cell r="A16" t="str">
            <v>Total Year-to-Date Appropriation</v>
          </cell>
        </row>
        <row r="17">
          <cell r="A17" t="str">
            <v>Remaining in Appropriation</v>
          </cell>
        </row>
      </sheetData>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Medicaid Caseload"/>
      <sheetName val="Hospital Supplemental Payments"/>
      <sheetName val="Caseload by Program"/>
      <sheetName val="BH by RAE"/>
      <sheetName val="ACC RAE County"/>
      <sheetName val="BH Expend"/>
      <sheetName val="BH Expend-Adjusted"/>
      <sheetName val="BH by RAE-Adjusted"/>
      <sheetName val="CBHP Expend"/>
      <sheetName val="CBHP Caseload"/>
      <sheetName val="DiDD Expend and Caseload"/>
      <sheetName val="MMA Expend and Caseload"/>
      <sheetName val="OAP Expend and Caseload"/>
      <sheetName val="Expansion Expenditure"/>
      <sheetName val="Graph for Web- DO NOT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4" dataDxfId="212" headerRowBorderDxfId="213" tableBorderDxfId="211" headerRowCellStyle="Currency">
  <tableColumns count="14">
    <tableColumn id="1" xr3:uid="{A519ADC2-CF32-474A-A3EE-1214536015F2}" name="Service Category" dataDxfId="210"/>
    <tableColumn id="2" xr3:uid="{C43BD7EC-1FA3-4648-8466-5A8EE59F0527}" name="July 2024" dataDxfId="209">
      <calculatedColumnFormula>'[4]Premiums Expend-Adjusted'!C3</calculatedColumnFormula>
    </tableColumn>
    <tableColumn id="3" xr3:uid="{39E8E86B-6CFF-4EC0-B61B-F1D35CD2C794}" name="August 2024" dataDxfId="208"/>
    <tableColumn id="4" xr3:uid="{9365BE68-7D8B-43B7-B10D-9A3732F14FA5}" name="September 2024" dataDxfId="207"/>
    <tableColumn id="5" xr3:uid="{7BCEF5D4-2207-46B9-9B87-FCFCB8329DAE}" name="October 2024" dataDxfId="206"/>
    <tableColumn id="6" xr3:uid="{4BC2913C-D375-4EF3-8586-EE255613E0DB}" name="November 2024" dataDxfId="205"/>
    <tableColumn id="7" xr3:uid="{10B15E4B-6E6B-4733-958F-0452DE4E5B71}" name="December 2024" dataDxfId="204"/>
    <tableColumn id="8" xr3:uid="{3CC4AEB3-FAB7-4E36-BCE9-74D7ECCBE66B}" name="January 2025" dataDxfId="203"/>
    <tableColumn id="9" xr3:uid="{4BE2793C-FE54-4429-98E3-2C5DE4D1FEE5}" name="February 2025" dataDxfId="202"/>
    <tableColumn id="10" xr3:uid="{869D0458-2315-461B-8E6E-1594C783E05E}" name="March 2025" dataDxfId="201"/>
    <tableColumn id="11" xr3:uid="{47A444EE-24C2-4D72-A0AA-E22624075663}" name="April 2025" dataDxfId="200"/>
    <tableColumn id="12" xr3:uid="{DCC180DE-B810-4112-A566-325F57152470}" name="May 2025" dataDxfId="199"/>
    <tableColumn id="13" xr3:uid="{A4050272-2102-4EC1-B83B-F2694D04374D}" name="June 2025" dataDxfId="198"/>
    <tableColumn id="14" xr3:uid="{19E328C6-94D3-42BE-A908-7FC12A0C1966}" name="FY 2024-25 Total YTD" dataDxfId="197">
      <calculatedColumnFormula>'[4]Premiums Expend-Adjusted'!O3</calculatedColumnFormula>
    </tableColumn>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6" dataDxfId="195" tableBorderDxfId="194">
  <autoFilter ref="A3:B11" xr:uid="{369CBC44-CDE7-4062-9119-A7A91B50EAFF}"/>
  <tableColumns count="2">
    <tableColumn id="1" xr3:uid="{038320AD-1675-47D6-87D6-244A937F686B}" name="Item" dataDxfId="193">
      <calculatedColumnFormula>'[5]Premiums Approp'!B4</calculatedColumnFormula>
    </tableColumn>
    <tableColumn id="2" xr3:uid="{2C1EFA34-3A38-46CF-9486-5BD67A7C5A35}" name="Amount" dataDxfId="192" dataCellStyle="Currency">
      <calculatedColumnFormula>'[5]Premiums Approp'!C4</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1" dataDxfId="189" headerRowBorderDxfId="190" tableBorderDxfId="188" headerRowCellStyle="Currency">
  <autoFilter ref="B3:O14" xr:uid="{ABCB7EBF-293B-48AE-B771-F33396ECF69F}"/>
  <tableColumns count="14">
    <tableColumn id="1" xr3:uid="{CFC5D468-A0F6-4795-91EA-AAEC9B15586A}" name="Service Category" dataDxfId="187"/>
    <tableColumn id="2" xr3:uid="{9A9C8855-2DC5-4E30-932F-0595276893D6}" name="July 2024" dataDxfId="186">
      <calculatedColumnFormula>'[3]Hospital Supplemental Payments'!C4</calculatedColumnFormula>
    </tableColumn>
    <tableColumn id="3" xr3:uid="{89CBC4DD-C635-44AF-A490-9E7D1B369B88}" name="August 2024" dataDxfId="185">
      <calculatedColumnFormula>'[3]Hospital Supplemental Payments'!D4</calculatedColumnFormula>
    </tableColumn>
    <tableColumn id="4" xr3:uid="{3805C3DB-344B-44B5-87EA-1A98907973E1}" name="September 2024" dataDxfId="184">
      <calculatedColumnFormula>'[3]Hospital Supplemental Payments'!E4</calculatedColumnFormula>
    </tableColumn>
    <tableColumn id="5" xr3:uid="{1ED437BD-692D-4D10-8BB3-8D555E0C7555}" name="October 2024" dataDxfId="183">
      <calculatedColumnFormula>'[3]Hospital Supplemental Payments'!F4</calculatedColumnFormula>
    </tableColumn>
    <tableColumn id="6" xr3:uid="{FBB4EB1D-3FC0-45FF-BE31-61F2965ABC6A}" name="November 2024" dataDxfId="182">
      <calculatedColumnFormula>'[3]Hospital Supplemental Payments'!G4</calculatedColumnFormula>
    </tableColumn>
    <tableColumn id="7" xr3:uid="{C75A3C9A-2D64-4A3F-B8EF-172508535EE3}" name="December 204" dataDxfId="181">
      <calculatedColumnFormula>'[3]Hospital Supplemental Payments'!H4</calculatedColumnFormula>
    </tableColumn>
    <tableColumn id="8" xr3:uid="{144ECC8D-42FC-4D6F-AFA7-2C7E81A21DC9}" name="January 2025" dataDxfId="180">
      <calculatedColumnFormula>'[3]Hospital Supplemental Payments'!I4</calculatedColumnFormula>
    </tableColumn>
    <tableColumn id="9" xr3:uid="{9DDBF5C3-2955-4160-A77A-560E42F19CBD}" name="February 2025" dataDxfId="179">
      <calculatedColumnFormula>'[3]Hospital Supplemental Payments'!J4</calculatedColumnFormula>
    </tableColumn>
    <tableColumn id="10" xr3:uid="{408D38E8-CFF1-4D79-BE80-73C2ABAE44C2}" name="March 2025" dataDxfId="178">
      <calculatedColumnFormula>'[3]Hospital Supplemental Payments'!K4</calculatedColumnFormula>
    </tableColumn>
    <tableColumn id="11" xr3:uid="{92F9099E-78E8-45AC-B8E7-EA1591D95950}" name="April 2025" dataDxfId="177">
      <calculatedColumnFormula>'[3]Hospital Supplemental Payments'!L4</calculatedColumnFormula>
    </tableColumn>
    <tableColumn id="12" xr3:uid="{A271A37D-DEF5-498C-AC6C-C963543FFCD7}" name="May 2025" dataDxfId="176"/>
    <tableColumn id="13" xr3:uid="{44128EF6-312D-4676-A5CF-47AC22113959}" name="June 2025" dataDxfId="175"/>
    <tableColumn id="14" xr3:uid="{E32140F5-591A-4634-B3C3-E249009AC3F3}" name="FY 2024-25 Total YTD" dataDxfId="174">
      <calculatedColumnFormula>'[5]Hospital Supplemental Payments'!O4</calculatedColumnFormula>
    </tableColumn>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15" totalsRowShown="0" headerRowDxfId="173" dataDxfId="171" headerRowBorderDxfId="172" tableBorderDxfId="170" headerRowCellStyle="Normal_MMEXP Caseload Prepared Sept5">
  <autoFilter ref="B2:T215" xr:uid="{0E7F37F7-7EEB-4858-BBF7-850AA10A50FE}"/>
  <tableColumns count="19">
    <tableColumn id="1" xr3:uid="{DD42983B-DD11-47A5-B005-77E112D7E625}" name="Month" dataDxfId="169" dataCellStyle="Normal_MMEXP Caseload Prepared Sept5">
      <calculatedColumnFormula>'[4]Medicaid Caseload'!B3</calculatedColumnFormula>
    </tableColumn>
    <tableColumn id="2" xr3:uid="{56FB554F-674D-4114-AF60-94A1343908F7}" name="Adults 65 and Older_x000a_(OAP-A)" dataDxfId="168">
      <calculatedColumnFormula>'[4]Medicaid Caseload'!C3</calculatedColumnFormula>
    </tableColumn>
    <tableColumn id="3" xr3:uid="{7E541FDC-E903-4962-BFF0-366DB6FF72D7}" name="Disabled Adults 60 to 64_x000a_ (OAP-B)" dataDxfId="167">
      <calculatedColumnFormula>'[4]Medicaid Caseload'!D3</calculatedColumnFormula>
    </tableColumn>
    <tableColumn id="4" xr3:uid="{DB51D42B-DF09-41EB-A488-11C937192B98}" name="Disabled Individuals to 59 _x000a_(AND/AB)" dataDxfId="166">
      <calculatedColumnFormula>'[4]Medicaid Caseload'!E3</calculatedColumnFormula>
    </tableColumn>
    <tableColumn id="5" xr3:uid="{DC6B965D-5E71-469C-9515-188B27EB9280}" name="Disabled Buy-In" dataDxfId="165">
      <calculatedColumnFormula>'[4]Medicaid Caseload'!F3</calculatedColumnFormula>
    </tableColumn>
    <tableColumn id="6" xr3:uid="{2673DA31-3AA0-4819-8E37-00F852F52E0F}" name="MAGI Parents/ Caretakers to 68% FPL" dataDxfId="164">
      <calculatedColumnFormula>'[4]Medicaid Caseload'!G3</calculatedColumnFormula>
    </tableColumn>
    <tableColumn id="7" xr3:uid="{D8737015-0516-4B09-A4F0-02D64CCFE820}" name="MAGI Parents/ Caretakers 69% to 133% FPL" dataDxfId="163">
      <calculatedColumnFormula>'[4]Medicaid Caseload'!H3</calculatedColumnFormula>
    </tableColumn>
    <tableColumn id="8" xr3:uid="{F8325219-2BCD-4963-B1EB-DE341512C7E2}" name="MAGI Adults" dataDxfId="162">
      <calculatedColumnFormula>'[4]Medicaid Caseload'!I3</calculatedColumnFormula>
    </tableColumn>
    <tableColumn id="9" xr3:uid="{95ABDB03-55FD-4946-A3D2-986A546B6904}" name="Breast &amp; Cervical Cancer Program" dataDxfId="161">
      <calculatedColumnFormula>'[4]Medicaid Caseload'!J3</calculatedColumnFormula>
    </tableColumn>
    <tableColumn id="10" xr3:uid="{2713D0E1-0788-457D-9160-F8A0C1F54F7B}" name="MAGI Eligible Children" dataDxfId="160">
      <calculatedColumnFormula>'[4]Medicaid Caseload'!K3</calculatedColumnFormula>
    </tableColumn>
    <tableColumn id="11" xr3:uid="{F6024742-23FB-4823-889F-96AFAEAEB7D4}" name="SB 11-008 Eligible Children" dataDxfId="159">
      <calculatedColumnFormula>'[4]Medicaid Caseload'!L3</calculatedColumnFormula>
    </tableColumn>
    <tableColumn id="12" xr3:uid="{5A33E849-BB32-48BE-A0E7-E4984AD5F5A9}" name="Foster Care" dataDxfId="158">
      <calculatedColumnFormula>'[4]Medicaid Caseload'!M3</calculatedColumnFormula>
    </tableColumn>
    <tableColumn id="13" xr3:uid="{356F00C3-E506-45E0-B517-DB8241A483D5}" name="MAGI Pregnant Adults" dataDxfId="157">
      <calculatedColumnFormula>'[4]Medicaid Caseload'!N3</calculatedColumnFormula>
    </tableColumn>
    <tableColumn id="14" xr3:uid="{DFBF679E-0CDA-432E-BF20-E2B35673D369}" name="SB 11-250 Eligible Pregnant Adults" dataDxfId="156">
      <calculatedColumnFormula>'[4]Medicaid Caseload'!O3</calculatedColumnFormula>
    </tableColumn>
    <tableColumn id="15" xr3:uid="{AFD40E07-BE9A-43E7-B874-35FADEE44BEA}" name="Non-Citizens- Emergency Services" dataDxfId="155">
      <calculatedColumnFormula>'[4]Medicaid Caseload'!P3</calculatedColumnFormula>
    </tableColumn>
    <tableColumn id="16" xr3:uid="{CEC784F1-8554-4938-A75C-1A381FDF5350}" name="Partial Dual Eligibles" dataDxfId="154">
      <calculatedColumnFormula>'[4]Medicaid Caseload'!Q3</calculatedColumnFormula>
    </tableColumn>
    <tableColumn id="17" xr3:uid="{D58B7067-B6E2-4D4A-950C-7AFCD47B803C}" name="SB 21-025 Family Planning Services" dataDxfId="153">
      <calculatedColumnFormula>'[5]Medicaid Caseload'!R3</calculatedColumnFormula>
    </tableColumn>
    <tableColumn id="19" xr3:uid="{39A9B77E-5CB7-4B6E-B4E3-F411817ABAB1}" name="HB 22-1289 Medicaid Adults"/>
    <tableColumn id="18" xr3:uid="{9744F129-99A6-49A8-9F74-97C3D061E551}" name="TOTAL" dataDxfId="152">
      <calculatedColumnFormula>'[4]Medicaid Caseload'!S3</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S102" totalsRowShown="0" headerRowDxfId="151" dataDxfId="149" headerRowBorderDxfId="150" tableBorderDxfId="148" headerRowCellStyle="Normal_MMEXP Caseload Prepared Sept5" dataCellStyle="Comma">
  <autoFilter ref="A3:S102" xr:uid="{97966886-07C9-49AB-A9AD-967E4ED8A001}"/>
  <tableColumns count="19">
    <tableColumn id="1" xr3:uid="{02428258-423D-4BC3-83ED-FF7AFF3A73F2}" name="Month" dataDxfId="147" dataCellStyle="Normal_MMEXP Caseload Prepared Sept5">
      <calculatedColumnFormula>'[4]Caseload by Program'!A3</calculatedColumnFormula>
    </tableColumn>
    <tableColumn id="2" xr3:uid="{186F9D5B-8C05-4537-A3B2-E01CB635E3D8}" name="Adults 65 and Older_x000a_(OAP-A)" dataDxfId="146" dataCellStyle="Comma"/>
    <tableColumn id="3" xr3:uid="{D33F6FFD-D0AD-4890-8681-F42060E57B16}" name="Disabled Adults 60 to 64_x000a_ (OAP-B)" dataDxfId="145" dataCellStyle="Comma"/>
    <tableColumn id="4" xr3:uid="{0712E634-8876-472D-83A9-C3952E043EDB}" name="Disabled Individuals to 59 _x000a_(AND/AB)" dataDxfId="144" dataCellStyle="Comma"/>
    <tableColumn id="5" xr3:uid="{D7FCC6BD-2555-4220-9D95-7A20E329AB0C}" name="Disabled Buy-In" dataDxfId="143" dataCellStyle="Comma"/>
    <tableColumn id="6" xr3:uid="{CD4DCBE9-AF97-4833-AB2C-DB86496CF392}" name="MAGI Parents/ Caretakers to 68% FPL" dataDxfId="142" dataCellStyle="Comma"/>
    <tableColumn id="7" xr3:uid="{A6357855-AFC1-4395-9A7B-41CCCF3A0404}" name="MAGI Parents/ Caretakers 69% to 133% FPL" dataDxfId="141" dataCellStyle="Comma"/>
    <tableColumn id="8" xr3:uid="{8C811956-4C19-489B-B0A0-1EA4AFB903D8}" name="MAGI Adults" dataDxfId="140" dataCellStyle="Comma"/>
    <tableColumn id="9" xr3:uid="{46F1E10C-D40D-422B-B931-DF3562499C49}" name="Breast &amp; Cervical Cancer Program" dataDxfId="139" dataCellStyle="Comma"/>
    <tableColumn id="10" xr3:uid="{D9837476-489B-4D45-BA6B-98D56941BCDC}" name="MAGI Eligible Children" dataDxfId="138" dataCellStyle="Comma"/>
    <tableColumn id="11" xr3:uid="{2F33910E-A321-4730-AC8F-FAE25A652DA6}" name="SB 11-008 Eligible Children" dataDxfId="137" dataCellStyle="Comma"/>
    <tableColumn id="12" xr3:uid="{2576656B-16CA-45A8-9A25-B7798561CD7F}" name="Foster Care" dataDxfId="136" dataCellStyle="Comma"/>
    <tableColumn id="13" xr3:uid="{C28BA378-84F6-48B2-B886-E0CACA205DBF}" name="MAGI Pregnant Adults" dataDxfId="135" dataCellStyle="Comma"/>
    <tableColumn id="14" xr3:uid="{E394B71F-0B39-44FD-9851-51D888A767DD}" name="SB 11-250 Eligible Pregnant Adults" dataDxfId="134" dataCellStyle="Comma"/>
    <tableColumn id="15" xr3:uid="{2A020A69-2723-4980-9632-5572118681B6}" name="Non-Citizens- Emergency Services" dataDxfId="133" dataCellStyle="Comma"/>
    <tableColumn id="16" xr3:uid="{B7917347-4D89-477B-A9A5-9A9187682BAF}" name="Partial Dual Eligibles" dataDxfId="132" dataCellStyle="Comma"/>
    <tableColumn id="17" xr3:uid="{A9B4EF82-590C-4101-A1C8-58CEEEDFB6E3}" name="SB 21-205 Family Planning Services" dataDxfId="131" dataCellStyle="Comma"/>
    <tableColumn id="19" xr3:uid="{A5B6FAFB-4CB2-4D9E-95A2-B94775D484D4}" name="HB 22-1289 Medicaid Adult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8" dataDxfId="126" headerRowBorderDxfId="127" tableBorderDxfId="125">
  <autoFilter ref="C3:P89" xr:uid="{B107636D-EF25-4685-BEE9-777502074934}"/>
  <tableColumns count="14">
    <tableColumn id="1" xr3:uid="{787A9E6C-034C-4EC8-B662-1AA840D920A6}" name="County of Residence" dataDxfId="124"/>
    <tableColumn id="2" xr3:uid="{3853A73E-F364-480D-B486-1313322105DD}" name="Jul 2024" dataDxfId="123">
      <calculatedColumnFormula>'[5]ACC RAE County'!D4</calculatedColumnFormula>
    </tableColumn>
    <tableColumn id="3" xr3:uid="{D3E8B445-DE9B-4717-9AA1-0840570D8B03}" name="Aug 2024" dataDxfId="122"/>
    <tableColumn id="4" xr3:uid="{7C8DD4E4-8DBD-48DE-9A10-7350F992E31A}" name="Sep 2024" dataDxfId="121">
      <calculatedColumnFormula>'[3]ACC RAE County'!F4</calculatedColumnFormula>
    </tableColumn>
    <tableColumn id="5" xr3:uid="{9C9AA667-60A8-43C5-AFD7-B050235A30F2}" name="Oct 2024" dataDxfId="120">
      <calculatedColumnFormula>'[3]ACC RAE County'!G4</calculatedColumnFormula>
    </tableColumn>
    <tableColumn id="6" xr3:uid="{226AF8AF-B0B9-4469-9A65-5B6214066EB3}" name="Nov 2024" dataDxfId="119"/>
    <tableColumn id="7" xr3:uid="{8BB96B36-3B99-4DBC-90A2-8703EFD4E90C}" name="Dec 2024" dataDxfId="118"/>
    <tableColumn id="8" xr3:uid="{FB990BF6-D4DC-4F47-BFFE-E7BCCE777877}" name="Jan 2025" dataDxfId="117"/>
    <tableColumn id="9" xr3:uid="{1912D766-A3FB-45DD-93A2-137E4BE2B1D0}" name="Feb 2025" dataDxfId="116"/>
    <tableColumn id="10" xr3:uid="{F58AEC38-BA5D-4453-B3DA-F4ED3462B5F4}" name="Mar 2025" dataDxfId="115"/>
    <tableColumn id="11" xr3:uid="{68D7A9B6-F3AD-46B6-87EE-F7EFA6D66CBE}" name="Apr 2025" dataDxfId="114">
      <calculatedColumnFormula>'[3]ACC RAE County'!M4</calculatedColumnFormula>
    </tableColumn>
    <tableColumn id="12" xr3:uid="{E683FE00-E7E1-4CF8-8021-46C17E0CA6DD}" name="May 2025" dataDxfId="113">
      <calculatedColumnFormula>'[5]ACC RAE County'!N4</calculatedColumnFormula>
    </tableColumn>
    <tableColumn id="13" xr3:uid="{4B9E5A45-5221-4685-A1B1-7B27665D3BFC}" name="Jun 2025" dataDxfId="112">
      <calculatedColumnFormula>'[5]ACC RAE County'!O4</calculatedColumnFormula>
    </tableColumn>
    <tableColumn id="14" xr3:uid="{2C3E8415-FB7A-4B7A-8E83-3F05B3F5A72F}" name="FY 2024-25 Average Monthly Enrollment" dataDxfId="111">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10" dataDxfId="109" tableBorderDxfId="108">
  <autoFilter ref="A3:D18" xr:uid="{CE267656-6CE2-42D1-8A35-C91B8C9FBD6A}"/>
  <tableColumns count="4">
    <tableColumn id="1" xr3:uid="{6AEBCA49-0776-4D12-98B6-D11DED210496}" name="Month" dataDxfId="107">
      <calculatedColumnFormula>'[5]BH Expend-Adjusted'!A3</calculatedColumnFormula>
    </tableColumn>
    <tableColumn id="2" xr3:uid="{BAD08E8B-C41E-4E9E-9253-D89575420608}" name="Total Expenditures" dataDxfId="106" dataCellStyle="Currency"/>
    <tableColumn id="3" xr3:uid="{7AC27C32-356F-4296-AA6B-AD7F4B86B86D}" name="Behavioral Health Capitation Payments " dataDxfId="105" dataCellStyle="Currency">
      <calculatedColumnFormula>'[5]BH Expend-Adjusted'!C3</calculatedColumnFormula>
    </tableColumn>
    <tableColumn id="4" xr3:uid="{AFC78BFF-8C42-4D60-AD10-C33819375C62}" name="Behavioral Health Fee for Service Payments" dataDxfId="104" dataCellStyle="Currency">
      <calculatedColumnFormula>'[5]BH Expend-Adjusted'!D3</calculatedColumnFormula>
    </tableColumn>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3" dataDxfId="102" tableBorderDxfId="101" headerRowCellStyle="Normal_MMEXP Caseload Prepared Sept5">
  <autoFilter ref="A3:K18" xr:uid="{AA230A10-EFE9-456A-BB1C-34DE4460ADA3}"/>
  <tableColumns count="11">
    <tableColumn id="1" xr3:uid="{ED547CCA-3990-4ACE-8B82-9426849FD861}" name="Month" dataDxfId="100">
      <calculatedColumnFormula>'[5]BH by RAE-Adjusted'!A3</calculatedColumnFormula>
    </tableColumn>
    <tableColumn id="2" xr3:uid="{53FBC6A6-EE60-472E-8258-6F3591EDFF01}" name="Total" dataDxfId="99"/>
    <tableColumn id="3" xr3:uid="{CDE0C371-F575-4F93-9F7F-C1CFD0DEC284}" name="Rocky Mountain Health Plans _x000a_(RAE 1)" dataDxfId="98"/>
    <tableColumn id="4" xr3:uid="{2355AB70-5F60-4B0B-881F-241FF26666A4}" name="Northeast Health Partners _x000a_(RAE 2)" dataDxfId="97"/>
    <tableColumn id="5" xr3:uid="{A2395FF9-7983-4E90-88DB-4F2B354FA61D}" name="Colorado Access _x000a_(RAE 3)" dataDxfId="96"/>
    <tableColumn id="6" xr3:uid="{5AB5A7D3-DBF4-4356-97D4-33FD851BC1ED}" name="Health Colorado _x000a_(RAE 4)" dataDxfId="95"/>
    <tableColumn id="7" xr3:uid="{0A0CFBF6-D4DB-4C61-9372-2C391D5BC42E}" name="Colorado Access _x000a_(RAE 5)2" dataDxfId="94"/>
    <tableColumn id="8" xr3:uid="{20F4CC30-5A5E-4D79-AB27-0B96A8D32283}" name="Colorado Community Health Alliance _x000a_(RAE 6)" dataDxfId="93"/>
    <tableColumn id="9" xr3:uid="{EBCEA374-89BD-4371-A8E5-1940F81E5905}" name="Colorado Community Health Alliance _x000a_(RAE 7)" dataDxfId="92"/>
    <tableColumn id="10" xr3:uid="{D030B462-2270-4ADE-9E0F-B2EE578BDC22}" name="Denver Health Managed Care2" dataDxfId="91"/>
    <tableColumn id="11" xr3:uid="{C0467A29-B75D-455F-A4D6-25A0204F6110}" name="Other1" dataDxfId="9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9" dataDxfId="88" tableBorderDxfId="87" headerRowCellStyle="Normal_MMEXP Caseload Prepared Sept5">
  <autoFilter ref="A23:K37" xr:uid="{69583CD1-066B-46D8-9E74-81F8137C3E38}"/>
  <tableColumns count="11">
    <tableColumn id="1" xr3:uid="{0CB0E681-684C-496C-98F4-6C6396653710}" name="Month" dataDxfId="86" dataCellStyle="Normal_MMEXP Caseload Prepared Sept5">
      <calculatedColumnFormula>'[5]BH by RAE-Adjusted'!A24</calculatedColumnFormula>
    </tableColumn>
    <tableColumn id="2" xr3:uid="{4717121F-2B1E-44A6-9C0F-7A323D5CFF59}" name="Total" dataDxfId="85" dataCellStyle="Comma"/>
    <tableColumn id="3" xr3:uid="{07E3CE9D-26A5-460B-A608-2D5EB2693FB0}" name="Rocky Mountain Health Plans _x000a_(RAE 1)" dataDxfId="84" dataCellStyle="Comma"/>
    <tableColumn id="4" xr3:uid="{F7CF6CEC-2457-4FE8-9B5A-EF62BDF6AECC}" name="Northeast Health Partners _x000a_(RAE 2)" dataDxfId="83" dataCellStyle="Comma"/>
    <tableColumn id="5" xr3:uid="{E1CD2D6F-2DDD-40B0-9481-E9AAF089F2B0}" name="Colorado Access _x000a_(RAE 3)" dataDxfId="82" dataCellStyle="Comma"/>
    <tableColumn id="6" xr3:uid="{C1F2AF17-E38C-4EC5-892E-E3C27C83B512}" name="Health Colorado _x000a_(RAE 4)" dataDxfId="81" dataCellStyle="Comma"/>
    <tableColumn id="7" xr3:uid="{4C37F9B6-5F4C-44E2-9C7A-01087C2BF25C}" name="Colorado Access _x000a_(RAE 5)" dataDxfId="80" dataCellStyle="Comma"/>
    <tableColumn id="8" xr3:uid="{69612330-FB31-4CB6-AA9B-7A2A89F86037}" name="Colorado Community Health Alliance _x000a_(RAE 6)" dataDxfId="79" dataCellStyle="Comma"/>
    <tableColumn id="9" xr3:uid="{806046B3-3664-47D3-A853-A1A1DA5D4EE0}" name="Colorado Community Health Alliance _x000a_(RAE 7)" dataDxfId="78" dataCellStyle="Comma"/>
    <tableColumn id="10" xr3:uid="{83A1AE38-F626-40DF-B048-BD8F361383A9}" name="Denver Health Managed Care4" dataDxfId="77" dataCellStyle="Comma"/>
    <tableColumn id="11" xr3:uid="{4F9EC083-8089-4232-8B29-4D164EF34ACA}" name="Other" dataDxfId="7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5" dataDxfId="74" tableBorderDxfId="73" headerRowCellStyle="Normal_MMEXP Caseload Prepared Sept5" dataCellStyle="Currency">
  <autoFilter ref="A3:F18" xr:uid="{6126A2CD-3747-4031-84C4-6D151B79A819}"/>
  <tableColumns count="6">
    <tableColumn id="1" xr3:uid="{7D784C35-8EA6-4EC9-8CAB-C57DB0530634}" name="Month" dataDxfId="72">
      <calculatedColumnFormula>'[5]CBHP Expend'!A3</calculatedColumnFormula>
    </tableColumn>
    <tableColumn id="2" xr3:uid="{3DE7E5E6-6ADA-4877-B7B7-518CD2790E86}" name="Total Expenditures" dataDxfId="71" dataCellStyle="Currency"/>
    <tableColumn id="3" xr3:uid="{FE51F816-8CA3-4DF0-A060-11DA9125F712}" name="Children Medical Expenditures " dataDxfId="70" dataCellStyle="Currency"/>
    <tableColumn id="4" xr3:uid="{38C521D0-181F-42D9-B41C-24C8039A499B}" name="Children Dental Expenditures" dataDxfId="69" dataCellStyle="Currency"/>
    <tableColumn id="5" xr3:uid="{08CA7C46-CC62-451E-B407-F71D316740BA}" name="Prenatal Medical Expenditures " dataDxfId="68" dataCellStyle="Currency"/>
    <tableColumn id="6" xr3:uid="{6C622DAE-916E-40F5-BCC6-1418FAF07B68}" name="Prenatal Dental Expenditures" dataDxfId="67"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K215" totalsRowShown="0" headerRowDxfId="66" dataDxfId="64" headerRowBorderDxfId="65" tableBorderDxfId="63">
  <autoFilter ref="B2:K215" xr:uid="{166C403A-0BFC-453B-A9A4-6D83A3B0CC2D}"/>
  <tableColumns count="10">
    <tableColumn id="1" xr3:uid="{261B4C05-1C93-4271-9A78-3E3A9C0B5B7F}" name="Month" dataDxfId="62" dataCellStyle="Normal_MMEXP Caseload Prepared Sept5">
      <calculatedColumnFormula>'[4]CBHP Caseload'!B3</calculatedColumnFormula>
    </tableColumn>
    <tableColumn id="2" xr3:uid="{94CCCD24-4AA7-411C-B4EB-0E7C64EE9F86}" name="Children to 205% FPL" dataDxfId="61">
      <calculatedColumnFormula>'[4]CBHP Caseload'!C3</calculatedColumnFormula>
    </tableColumn>
    <tableColumn id="3" xr3:uid="{511F7E57-56E7-4B5B-AEA5-1ADA0CD48F72}" name="Expansion Children to 205% FPL" dataDxfId="60">
      <calculatedColumnFormula>'[4]CBHP Caseload'!D3</calculatedColumnFormula>
    </tableColumn>
    <tableColumn id="4" xr3:uid="{82B82519-41AA-44BA-BE4B-17F7703088A7}" name="Expansion Children to 259% FPL" dataDxfId="59">
      <calculatedColumnFormula>'[4]CBHP Caseload'!E3</calculatedColumnFormula>
    </tableColumn>
    <tableColumn id="5" xr3:uid="{2428632E-8082-40C1-8951-230EDE3B8C74}" name="Total Children" dataDxfId="58">
      <calculatedColumnFormula>'[4]CBHP Caseload'!F3</calculatedColumnFormula>
    </tableColumn>
    <tableColumn id="6" xr3:uid="{253B5AEA-E42D-45A8-BFB8-8518692B052A}" name="Prenatal to 205% FPL" dataDxfId="57">
      <calculatedColumnFormula>'[4]CBHP Caseload'!G3</calculatedColumnFormula>
    </tableColumn>
    <tableColumn id="7" xr3:uid="{1A746E91-E82C-4BEB-ABC7-FC77827D024C}" name="Expansion Prenatal to 205% FPL" dataDxfId="56">
      <calculatedColumnFormula>'[4]CBHP Caseload'!H3</calculatedColumnFormula>
    </tableColumn>
    <tableColumn id="8" xr3:uid="{989F01B2-CECF-4DB6-A64F-12DCB8BCFD43}" name="Expansion Prenatal to 259% FPL" dataDxfId="55">
      <calculatedColumnFormula>'[4]CBHP Caseload'!I3</calculatedColumnFormula>
    </tableColumn>
    <tableColumn id="10" xr3:uid="{EF881293-61D3-4689-AD2F-90752B1C5453}" name="HB 22-1289 CHP Adults"/>
    <tableColumn id="9" xr3:uid="{0B11062D-F927-401E-AC09-756BA9E2EF9B}" name="Total Prenatal" dataDxfId="54">
      <calculatedColumnFormula>'[4]CBHP Caseload'!J3</calculatedColumnFormula>
    </tableColumn>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3" dataDxfId="51" headerRowBorderDxfId="52" tableBorderDxfId="50" headerRowCellStyle="Currency">
  <autoFilter ref="B3:P12" xr:uid="{2E0A4766-5C71-44A2-BBFE-E92EAC1F00B2}"/>
  <tableColumns count="15">
    <tableColumn id="1" xr3:uid="{D6059C71-B23B-48D0-9A6F-D5F430411A96}" name="Program" dataDxfId="49">
      <calculatedColumnFormula>'[5]DiDD Expend and Caseload'!B3</calculatedColumnFormula>
    </tableColumn>
    <tableColumn id="2" xr3:uid="{92255E5D-2DD7-4333-B0A2-92449E24889B}" name="July 2024" dataDxfId="48">
      <calculatedColumnFormula>'[3]DiDD Expend and Caseload'!C3</calculatedColumnFormula>
    </tableColumn>
    <tableColumn id="3" xr3:uid="{2615257A-76AF-49D8-8C97-21CF83B5C0EB}" name="August 2024" dataDxfId="47">
      <calculatedColumnFormula>'[3]DiDD Expend and Caseload'!D3</calculatedColumnFormula>
    </tableColumn>
    <tableColumn id="4" xr3:uid="{00D17C74-702C-43D9-BA73-1E46487930CA}" name="September 2024" dataDxfId="46">
      <calculatedColumnFormula>'[3]DiDD Expend and Caseload'!E3</calculatedColumnFormula>
    </tableColumn>
    <tableColumn id="5" xr3:uid="{68650990-282C-48BF-8928-16219878FC5D}" name="October 2024" dataDxfId="45">
      <calculatedColumnFormula>'[3]DiDD Expend and Caseload'!F3</calculatedColumnFormula>
    </tableColumn>
    <tableColumn id="6" xr3:uid="{BAD1BFB4-6410-4F69-B865-EB958AB9EF15}" name="November 2024" dataDxfId="44">
      <calculatedColumnFormula>'[3]DiDD Expend and Caseload'!G3</calculatedColumnFormula>
    </tableColumn>
    <tableColumn id="7" xr3:uid="{94975388-DF1F-46B7-ABFA-9C216F76EB89}" name="December 2024" dataDxfId="43">
      <calculatedColumnFormula>'[3]DiDD Expend and Caseload'!H3</calculatedColumnFormula>
    </tableColumn>
    <tableColumn id="8" xr3:uid="{F4FACCCF-07A2-4094-AA1E-1F475B088CC2}" name="January 2025" dataDxfId="42">
      <calculatedColumnFormula>'[3]DiDD Expend and Caseload'!I3</calculatedColumnFormula>
    </tableColumn>
    <tableColumn id="9" xr3:uid="{A01C9435-C64F-4C49-B388-E125E942E930}" name="February 2025" dataDxfId="41">
      <calculatedColumnFormula>'[3]DiDD Expend and Caseload'!J3</calculatedColumnFormula>
    </tableColumn>
    <tableColumn id="10" xr3:uid="{7A57B76E-7D74-4340-A643-C8A9EB501FD7}" name="March 2025" dataDxfId="40">
      <calculatedColumnFormula>'[3]DiDD Expend and Caseload'!K3</calculatedColumnFormula>
    </tableColumn>
    <tableColumn id="11" xr3:uid="{9A12E8A8-C31E-4979-9485-A6B555C27B65}" name="April 2025" dataDxfId="39">
      <calculatedColumnFormula>'[3]DiDD Expend and Caseload'!L3</calculatedColumnFormula>
    </tableColumn>
    <tableColumn id="12" xr3:uid="{95AB4497-E58F-4895-9D7E-A882E82B4E91}" name="May 2025" dataDxfId="38"/>
    <tableColumn id="13" xr3:uid="{C413BCB7-5994-41E3-B519-54A39019F106}" name="June 2025" dataDxfId="37" dataCellStyle="Comma"/>
    <tableColumn id="14" xr3:uid="{67214F42-36AC-410C-855F-89C886B3C218}" name="FY 2024-25 Average YTD" dataDxfId="36">
      <calculatedColumnFormula>'[5]DiDD Expend and Caseload'!O3</calculatedColumnFormula>
    </tableColumn>
    <tableColumn id="15" xr3:uid="{12FA2A77-A346-4900-B65F-C8B93AA99160}" name="FY 2024-25 Authorized Maximum Enrollment" dataDxfId="35">
      <calculatedColumnFormula>'[5]DiDD Expend and Caseload'!P3</calculatedColumnFormula>
    </tableColumn>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4" dataDxfId="32" headerRowBorderDxfId="33" tableBorderDxfId="31" headerRowCellStyle="Currency">
  <autoFilter ref="B19:Q34" xr:uid="{D8A3BE4D-B6C4-4A9F-9897-FF782C4D8361}"/>
  <tableColumns count="16">
    <tableColumn id="1" xr3:uid="{FED17491-E4BC-41FE-AB9F-57CB4B90D629}" name="Program" dataDxfId="30"/>
    <tableColumn id="2" xr3:uid="{5D5A248A-E388-41AD-BBE3-948CE388B38F}" name="July 2024" dataDxfId="29">
      <calculatedColumnFormula>'[3]DiDD Expend and Caseload'!C19</calculatedColumnFormula>
    </tableColumn>
    <tableColumn id="3" xr3:uid="{2FCEBCB2-8CE4-4B17-B1FE-E4730407C3E8}" name="August 2024" dataDxfId="28">
      <calculatedColumnFormula>'[3]DiDD Expend and Caseload'!D19</calculatedColumnFormula>
    </tableColumn>
    <tableColumn id="4" xr3:uid="{342C13EB-47CC-48CC-B90F-4E338E33F0A1}" name="September 2024" dataDxfId="27">
      <calculatedColumnFormula>'[3]DiDD Expend and Caseload'!E19</calculatedColumnFormula>
    </tableColumn>
    <tableColumn id="5" xr3:uid="{9AAB4C27-A013-4610-B04E-1788BEBA1B62}" name="October 2024" dataDxfId="26">
      <calculatedColumnFormula>'[3]DiDD Expend and Caseload'!F19</calculatedColumnFormula>
    </tableColumn>
    <tableColumn id="6" xr3:uid="{5B3852CE-6EB2-40D1-9B6D-47E8B0F61B73}" name="November 2024" dataDxfId="25">
      <calculatedColumnFormula>'[5]DiDD Expend and Caseload'!G19</calculatedColumnFormula>
    </tableColumn>
    <tableColumn id="7" xr3:uid="{374036E4-E8E9-44E3-AA3A-4082E1D7E152}" name="December 2024" dataDxfId="24">
      <calculatedColumnFormula>'[3]DiDD Expend and Caseload'!H19</calculatedColumnFormula>
    </tableColumn>
    <tableColumn id="8" xr3:uid="{58EC3079-E583-4572-820F-B39C5CCEF337}" name="January 2025" dataDxfId="23">
      <calculatedColumnFormula>'[3]DiDD Expend and Caseload'!I19</calculatedColumnFormula>
    </tableColumn>
    <tableColumn id="9" xr3:uid="{F1669909-E0AB-44D5-9281-4377862DF4FE}" name="February 2025" dataDxfId="22">
      <calculatedColumnFormula>'[3]DiDD Expend and Caseload'!J19</calculatedColumnFormula>
    </tableColumn>
    <tableColumn id="10" xr3:uid="{2F626C9A-30D7-4B8C-8C16-42DBCB0F748C}" name="March 2025" dataDxfId="21">
      <calculatedColumnFormula>'[3]DiDD Expend and Caseload'!K19</calculatedColumnFormula>
    </tableColumn>
    <tableColumn id="11" xr3:uid="{5B9C83A5-467F-415C-8769-03406BC87E8C}" name="April 2025" dataDxfId="20">
      <calculatedColumnFormula>'[3]DiDD Expend and Caseload'!L19</calculatedColumnFormula>
    </tableColumn>
    <tableColumn id="12" xr3:uid="{550FA405-C022-4714-BBB0-3CE75A5534C2}" name="May 2025" dataDxfId="19">
      <calculatedColumnFormula>'[5]DiDD Expend and Caseload'!M19</calculatedColumnFormula>
    </tableColumn>
    <tableColumn id="13" xr3:uid="{5034A02A-0A85-4440-A6FD-3304E348C58B}" name="June 2025" dataDxfId="18">
      <calculatedColumnFormula>'[5]DiDD Expend and Caseload'!N19</calculatedColumnFormula>
    </tableColumn>
    <tableColumn id="14" xr3:uid="{0FE259A2-80D3-43DA-B184-352AC9403962}" name="FY 2024-25 YTD" dataDxfId="17">
      <calculatedColumnFormula>'[5]DiDD Expend and Caseload'!O19</calculatedColumnFormula>
    </tableColumn>
    <tableColumn id="15" xr3:uid="{A565E9F0-63DF-48F6-ACBB-C1ED4911A3BB}" name="FY 2024-25 Appropriation" dataDxfId="16">
      <calculatedColumnFormula>'[5]DiDD Expend and Caseload'!P19</calculatedColumnFormula>
    </tableColumn>
    <tableColumn id="16" xr3:uid="{29F611B3-2EB8-47D0-ABEE-036609098EA5}" name="Percent of FY 2024-25 Appropriation Spent" dataDxfId="15">
      <calculatedColumnFormula>'[5]DiDD Expend and Caseload'!Q19</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4" dataDxfId="13" tableBorderDxfId="12">
  <autoFilter ref="A3:C18" xr:uid="{5BE05BE6-0AA9-498A-84F4-731479EFAF78}"/>
  <tableColumns count="3">
    <tableColumn id="1" xr3:uid="{703B0CE5-4B25-40CD-986D-9610A090E6D4}" name="Month" dataDxfId="11">
      <calculatedColumnFormula>'[4]MMA Expend and Caseload'!A3</calculatedColumnFormula>
    </tableColumn>
    <tableColumn id="2" xr3:uid="{A6860852-2AFD-402A-A2D8-D626052CAE50}" name="Total Expenditures" dataDxfId="10"/>
    <tableColumn id="3" xr3:uid="{8C54A3DA-BB00-4C64-A5D8-17E80AC3CF56}" name="Medicare Modernization Act State Contribution Payment Caseload" dataDxfId="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8" dataDxfId="7" tableBorderDxfId="6">
  <autoFilter ref="A3:C18" xr:uid="{F09D2C8C-00C9-4FD6-8BF3-70CC1D9C17C5}"/>
  <tableColumns count="3">
    <tableColumn id="1" xr3:uid="{3B6BF6E4-8829-4AEB-AFB6-D5FD75241CDF}" name="Month" dataDxfId="5">
      <calculatedColumnFormula>'[4]OAP Expend and Caseload'!A3</calculatedColumnFormula>
    </tableColumn>
    <tableColumn id="2" xr3:uid="{E85C30C0-0510-46E7-9990-EA6ECFC0AFFC}" name="Total Expenditures" dataDxfId="4" dataCellStyle="Currency"/>
    <tableColumn id="3" xr3:uid="{B2F31A64-8209-4F9E-A76B-A001D1E5C795}" name="Old Age Pension State Medical Program Caseload" dataDxfId="3"/>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tabSelected="1" view="pageBreakPreview" zoomScale="80" zoomScaleNormal="70" zoomScaleSheetLayoutView="80" zoomScalePageLayoutView="90" workbookViewId="0">
      <selection activeCell="C11" sqref="C11"/>
    </sheetView>
  </sheetViews>
  <sheetFormatPr defaultColWidth="9.28515625" defaultRowHeight="15" x14ac:dyDescent="0.3"/>
  <cols>
    <col min="1" max="1" width="5.5703125" style="68" customWidth="1"/>
    <col min="2" max="2" width="33.5703125" style="68" customWidth="1"/>
    <col min="3" max="14" width="22.28515625" style="68" customWidth="1"/>
    <col min="15" max="15" width="23.7109375" style="68" customWidth="1"/>
    <col min="16" max="16" width="17.42578125" style="68" bestFit="1" customWidth="1"/>
    <col min="17" max="17" width="14.42578125" style="68" bestFit="1" customWidth="1"/>
    <col min="18" max="18" width="23.28515625" style="68" customWidth="1"/>
    <col min="19" max="19" width="18.28515625" style="68" customWidth="1"/>
    <col min="20" max="16384" width="9.28515625" style="68"/>
  </cols>
  <sheetData>
    <row r="1" spans="1:18" ht="15.75" thickBot="1" x14ac:dyDescent="0.35">
      <c r="A1" s="359" t="s">
        <v>162</v>
      </c>
    </row>
    <row r="2" spans="1:18" s="59" customFormat="1" ht="16.5" customHeight="1" thickBot="1" x14ac:dyDescent="0.25">
      <c r="A2" s="491" t="s">
        <v>193</v>
      </c>
      <c r="B2" s="492"/>
      <c r="C2" s="492"/>
      <c r="D2" s="492"/>
      <c r="E2" s="492"/>
      <c r="F2" s="492"/>
      <c r="G2" s="492"/>
      <c r="H2" s="492"/>
      <c r="I2" s="492"/>
      <c r="J2" s="492"/>
      <c r="K2" s="492"/>
      <c r="L2" s="492"/>
      <c r="M2" s="492"/>
      <c r="N2" s="492"/>
      <c r="O2" s="493"/>
    </row>
    <row r="3" spans="1:18" s="59" customFormat="1" ht="36.75" thickBot="1" x14ac:dyDescent="0.25">
      <c r="A3" s="60"/>
      <c r="B3" s="61" t="s">
        <v>11</v>
      </c>
      <c r="C3" s="62" t="s">
        <v>180</v>
      </c>
      <c r="D3" s="62" t="s">
        <v>181</v>
      </c>
      <c r="E3" s="62" t="s">
        <v>182</v>
      </c>
      <c r="F3" s="62" t="s">
        <v>183</v>
      </c>
      <c r="G3" s="62" t="s">
        <v>184</v>
      </c>
      <c r="H3" s="62" t="s">
        <v>211</v>
      </c>
      <c r="I3" s="62" t="s">
        <v>186</v>
      </c>
      <c r="J3" s="62" t="s">
        <v>187</v>
      </c>
      <c r="K3" s="62" t="s">
        <v>188</v>
      </c>
      <c r="L3" s="62" t="s">
        <v>189</v>
      </c>
      <c r="M3" s="62" t="s">
        <v>190</v>
      </c>
      <c r="N3" s="62" t="s">
        <v>191</v>
      </c>
      <c r="O3" s="63" t="s">
        <v>192</v>
      </c>
    </row>
    <row r="4" spans="1:18" s="59" customFormat="1" ht="15.75" customHeight="1" x14ac:dyDescent="0.3">
      <c r="A4" s="494" t="s">
        <v>12</v>
      </c>
      <c r="B4" s="64" t="s">
        <v>125</v>
      </c>
      <c r="C4" s="65">
        <f>'[3]Premiums Expend-Adjusted'!C3</f>
        <v>28031493</v>
      </c>
      <c r="D4" s="65">
        <f>'[3]Premiums Expend-Adjusted'!D3</f>
        <v>22301921</v>
      </c>
      <c r="E4" s="65">
        <f>'[3]Premiums Expend-Adjusted'!E3</f>
        <v>28721521</v>
      </c>
      <c r="F4" s="65">
        <f>'[3]Premiums Expend-Adjusted'!F3</f>
        <v>24297340</v>
      </c>
      <c r="G4" s="65">
        <f>'[3]Premiums Expend-Adjusted'!G3</f>
        <v>22408289</v>
      </c>
      <c r="H4" s="65">
        <f>'[3]Premiums Expend-Adjusted'!H3</f>
        <v>24964065</v>
      </c>
      <c r="I4" s="65">
        <f>'[3]Premiums Expend-Adjusted'!I3</f>
        <v>18149151</v>
      </c>
      <c r="J4" s="65">
        <f>'[3]Premiums Expend-Adjusted'!J3</f>
        <v>21495503</v>
      </c>
      <c r="K4" s="65">
        <f>'[3]Premiums Expend-Adjusted'!K3</f>
        <v>25657879</v>
      </c>
      <c r="L4" s="65">
        <f>'[3]Premiums Expend-Adjusted'!L3</f>
        <v>19322114</v>
      </c>
      <c r="M4" s="65"/>
      <c r="N4" s="65"/>
      <c r="O4" s="66">
        <f>'[3]Premiums Expend-Adjusted'!O3+'[3]Premiums Expend-Adjusted'!O5</f>
        <v>1170845062</v>
      </c>
      <c r="P4" s="67"/>
      <c r="Q4" s="68"/>
      <c r="R4" s="69"/>
    </row>
    <row r="5" spans="1:18" s="59" customFormat="1" ht="18" x14ac:dyDescent="0.2">
      <c r="A5" s="495"/>
      <c r="B5" s="64" t="str">
        <f>'[4]Premiums Expend-Adjusted'!B4</f>
        <v>EPSDT Screening</v>
      </c>
      <c r="C5" s="65">
        <f>'[3]Premiums Expend-Adjusted'!C4</f>
        <v>4227423</v>
      </c>
      <c r="D5" s="65">
        <f>'[3]Premiums Expend-Adjusted'!D4</f>
        <v>5322939</v>
      </c>
      <c r="E5" s="65">
        <f>'[3]Premiums Expend-Adjusted'!E4</f>
        <v>5012114</v>
      </c>
      <c r="F5" s="65">
        <f>'[3]Premiums Expend-Adjusted'!F4</f>
        <v>3950107</v>
      </c>
      <c r="G5" s="65">
        <f>'[3]Premiums Expend-Adjusted'!G4</f>
        <v>3429132</v>
      </c>
      <c r="H5" s="65">
        <f>'[3]Premiums Expend-Adjusted'!H4</f>
        <v>4335850</v>
      </c>
      <c r="I5" s="65">
        <f>'[3]Premiums Expend-Adjusted'!I4</f>
        <v>2766265</v>
      </c>
      <c r="J5" s="65">
        <f>'[3]Premiums Expend-Adjusted'!J4</f>
        <v>3121345</v>
      </c>
      <c r="K5" s="65">
        <f>'[3]Premiums Expend-Adjusted'!K4</f>
        <v>4244795</v>
      </c>
      <c r="L5" s="65">
        <f>'[3]Premiums Expend-Adjusted'!L4</f>
        <v>3411411</v>
      </c>
      <c r="M5" s="65"/>
      <c r="N5" s="65"/>
      <c r="O5" s="66">
        <f>'[3]Premiums Expend-Adjusted'!O4</f>
        <v>39821381</v>
      </c>
      <c r="P5" s="67"/>
      <c r="Q5" s="67"/>
      <c r="R5" s="69"/>
    </row>
    <row r="6" spans="1:18" s="59" customFormat="1" ht="14.65" hidden="1" customHeight="1" x14ac:dyDescent="0.2">
      <c r="A6" s="495"/>
      <c r="B6" s="64" t="str">
        <f>'[4]Premiums Expend-Adjusted'!B5</f>
        <v>Clinic Services</v>
      </c>
      <c r="C6" s="65">
        <f>'[3]Premiums Expend-Adjusted'!C5</f>
        <v>94002622</v>
      </c>
      <c r="D6" s="65">
        <f>'[3]Premiums Expend-Adjusted'!D5</f>
        <v>78383280</v>
      </c>
      <c r="E6" s="65">
        <f>'[3]Premiums Expend-Adjusted'!E5</f>
        <v>85884021</v>
      </c>
      <c r="F6" s="65">
        <f>'[3]Premiums Expend-Adjusted'!F5</f>
        <v>97538233</v>
      </c>
      <c r="G6" s="65">
        <f>'[3]Premiums Expend-Adjusted'!G5</f>
        <v>88318849</v>
      </c>
      <c r="H6" s="65">
        <f>'[3]Premiums Expend-Adjusted'!H5</f>
        <v>99338579</v>
      </c>
      <c r="I6" s="65">
        <f>'[3]Premiums Expend-Adjusted'!I5</f>
        <v>80846889</v>
      </c>
      <c r="J6" s="65">
        <f>'[3]Premiums Expend-Adjusted'!J5</f>
        <v>96564176</v>
      </c>
      <c r="K6" s="65">
        <f>'[3]Premiums Expend-Adjusted'!K5</f>
        <v>118595590</v>
      </c>
      <c r="L6" s="65">
        <f>'[3]Premiums Expend-Adjusted'!L5</f>
        <v>96023547</v>
      </c>
      <c r="M6" s="65"/>
      <c r="N6" s="65"/>
      <c r="O6" s="66"/>
      <c r="P6" s="67"/>
      <c r="Q6" s="67"/>
    </row>
    <row r="7" spans="1:18" s="59" customFormat="1" ht="18" x14ac:dyDescent="0.2">
      <c r="A7" s="495"/>
      <c r="B7" s="64" t="str">
        <f>'[4]Premiums Expend-Adjusted'!B6</f>
        <v>Emergency Transportation</v>
      </c>
      <c r="C7" s="65">
        <f>'[3]Premiums Expend-Adjusted'!C6</f>
        <v>5889776</v>
      </c>
      <c r="D7" s="65">
        <f>'[3]Premiums Expend-Adjusted'!D6</f>
        <v>4647573</v>
      </c>
      <c r="E7" s="65">
        <f>'[3]Premiums Expend-Adjusted'!E6</f>
        <v>5507272</v>
      </c>
      <c r="F7" s="65">
        <f>'[3]Premiums Expend-Adjusted'!F6</f>
        <v>6177701</v>
      </c>
      <c r="G7" s="65">
        <f>'[3]Premiums Expend-Adjusted'!G6</f>
        <v>5117779</v>
      </c>
      <c r="H7" s="65">
        <f>'[3]Premiums Expend-Adjusted'!H6</f>
        <v>5611812</v>
      </c>
      <c r="I7" s="65">
        <f>'[3]Premiums Expend-Adjusted'!I6</f>
        <v>5168720</v>
      </c>
      <c r="J7" s="65">
        <f>'[3]Premiums Expend-Adjusted'!J6</f>
        <v>5481444</v>
      </c>
      <c r="K7" s="65">
        <f>'[3]Premiums Expend-Adjusted'!K6</f>
        <v>6718719</v>
      </c>
      <c r="L7" s="65">
        <f>'[3]Premiums Expend-Adjusted'!L6</f>
        <v>4975333</v>
      </c>
      <c r="M7" s="65"/>
      <c r="N7" s="65"/>
      <c r="O7" s="66">
        <f>'[3]Premiums Expend-Adjusted'!O6</f>
        <v>55296129</v>
      </c>
      <c r="P7" s="67"/>
      <c r="Q7" s="67"/>
    </row>
    <row r="8" spans="1:18" s="59" customFormat="1" ht="36" x14ac:dyDescent="0.2">
      <c r="A8" s="495"/>
      <c r="B8" s="64" t="str">
        <f>'[4]Premiums Expend-Adjusted'!B7</f>
        <v>Non-Emergency Medical Transportation</v>
      </c>
      <c r="C8" s="65">
        <f>'[3]Premiums Expend-Adjusted'!C7</f>
        <v>23005250</v>
      </c>
      <c r="D8" s="65">
        <f>'[3]Premiums Expend-Adjusted'!D7</f>
        <v>24073813</v>
      </c>
      <c r="E8" s="65">
        <f>'[3]Premiums Expend-Adjusted'!E7</f>
        <v>21325469</v>
      </c>
      <c r="F8" s="65">
        <f>'[3]Premiums Expend-Adjusted'!F7</f>
        <v>28942883</v>
      </c>
      <c r="G8" s="65">
        <f>'[3]Premiums Expend-Adjusted'!G7</f>
        <v>25887569</v>
      </c>
      <c r="H8" s="65">
        <f>'[3]Premiums Expend-Adjusted'!H7</f>
        <v>22545143</v>
      </c>
      <c r="I8" s="65">
        <f>'[3]Premiums Expend-Adjusted'!I7</f>
        <v>25511624</v>
      </c>
      <c r="J8" s="65">
        <f>'[3]Premiums Expend-Adjusted'!J7</f>
        <v>17166522</v>
      </c>
      <c r="K8" s="65">
        <f>'[3]Premiums Expend-Adjusted'!K7</f>
        <v>25861789</v>
      </c>
      <c r="L8" s="65">
        <f>'[3]Premiums Expend-Adjusted'!L7</f>
        <v>25199706</v>
      </c>
      <c r="M8" s="65"/>
      <c r="N8" s="65"/>
      <c r="O8" s="66">
        <f>'[3]Premiums Expend-Adjusted'!O7</f>
        <v>239519768</v>
      </c>
      <c r="P8" s="67"/>
      <c r="Q8" s="67"/>
    </row>
    <row r="9" spans="1:18" s="59" customFormat="1" ht="18" x14ac:dyDescent="0.2">
      <c r="A9" s="495"/>
      <c r="B9" s="64" t="str">
        <f>'[4]Premiums Expend-Adjusted'!B8</f>
        <v>Dental Service</v>
      </c>
      <c r="C9" s="65">
        <f>'[3]Premiums Expend-Adjusted'!C8</f>
        <v>38524208</v>
      </c>
      <c r="D9" s="65">
        <f>'[3]Premiums Expend-Adjusted'!D8</f>
        <v>61974734</v>
      </c>
      <c r="E9" s="65">
        <f>'[3]Premiums Expend-Adjusted'!E8</f>
        <v>46016683</v>
      </c>
      <c r="F9" s="65">
        <f>'[3]Premiums Expend-Adjusted'!F8</f>
        <v>64360850</v>
      </c>
      <c r="G9" s="65">
        <f>'[3]Premiums Expend-Adjusted'!G8</f>
        <v>46296644</v>
      </c>
      <c r="H9" s="65">
        <f>'[3]Premiums Expend-Adjusted'!H8</f>
        <v>38787388</v>
      </c>
      <c r="I9" s="65">
        <f>'[3]Premiums Expend-Adjusted'!I8</f>
        <v>49184709</v>
      </c>
      <c r="J9" s="65">
        <f>'[3]Premiums Expend-Adjusted'!J8</f>
        <v>46440020</v>
      </c>
      <c r="K9" s="65">
        <f>'[3]Premiums Expend-Adjusted'!K8</f>
        <v>47529090</v>
      </c>
      <c r="L9" s="65">
        <f>'[3]Premiums Expend-Adjusted'!L8</f>
        <v>49874522</v>
      </c>
      <c r="M9" s="65"/>
      <c r="N9" s="65"/>
      <c r="O9" s="66">
        <f>'[3]Premiums Expend-Adjusted'!O8</f>
        <v>488988848</v>
      </c>
      <c r="P9" s="67"/>
      <c r="Q9" s="67"/>
    </row>
    <row r="10" spans="1:18" s="59" customFormat="1" ht="18" x14ac:dyDescent="0.2">
      <c r="A10" s="495"/>
      <c r="B10" s="64" t="str">
        <f>'[4]Premiums Expend-Adjusted'!B9</f>
        <v>Family Planning</v>
      </c>
      <c r="C10" s="65">
        <f>'[3]Premiums Expend-Adjusted'!C9</f>
        <v>0</v>
      </c>
      <c r="D10" s="65">
        <f>'[3]Premiums Expend-Adjusted'!D9</f>
        <v>0</v>
      </c>
      <c r="E10" s="65">
        <f>'[3]Premiums Expend-Adjusted'!E9</f>
        <v>0</v>
      </c>
      <c r="F10" s="65">
        <f>'[3]Premiums Expend-Adjusted'!F9</f>
        <v>0</v>
      </c>
      <c r="G10" s="65">
        <f>'[3]Premiums Expend-Adjusted'!G9</f>
        <v>0</v>
      </c>
      <c r="H10" s="65">
        <f>'[3]Premiums Expend-Adjusted'!H9</f>
        <v>0</v>
      </c>
      <c r="I10" s="65">
        <f>'[3]Premiums Expend-Adjusted'!I9</f>
        <v>0</v>
      </c>
      <c r="J10" s="65">
        <f>'[3]Premiums Expend-Adjusted'!J9</f>
        <v>0</v>
      </c>
      <c r="K10" s="65">
        <f>'[3]Premiums Expend-Adjusted'!K9</f>
        <v>0</v>
      </c>
      <c r="L10" s="65">
        <f>'[3]Premiums Expend-Adjusted'!L9</f>
        <v>-956</v>
      </c>
      <c r="M10" s="65"/>
      <c r="N10" s="65"/>
      <c r="O10" s="66">
        <f>'[3]Premiums Expend-Adjusted'!O9</f>
        <v>-956</v>
      </c>
      <c r="P10" s="67"/>
      <c r="Q10" s="67"/>
    </row>
    <row r="11" spans="1:18" s="59" customFormat="1" ht="36" x14ac:dyDescent="0.2">
      <c r="A11" s="495"/>
      <c r="B11" s="64" t="str">
        <f>'[4]Premiums Expend-Adjusted'!B10</f>
        <v>Health Maintenance Organization</v>
      </c>
      <c r="C11" s="65">
        <f>'[3]Premiums Expend-Adjusted'!C10</f>
        <v>75894285</v>
      </c>
      <c r="D11" s="65">
        <f>'[3]Premiums Expend-Adjusted'!D10</f>
        <v>40658229</v>
      </c>
      <c r="E11" s="65">
        <f>'[3]Premiums Expend-Adjusted'!E10</f>
        <v>41007957</v>
      </c>
      <c r="F11" s="65">
        <f>'[3]Premiums Expend-Adjusted'!F10</f>
        <v>43352355</v>
      </c>
      <c r="G11" s="65">
        <f>'[3]Premiums Expend-Adjusted'!G10</f>
        <v>41554347</v>
      </c>
      <c r="H11" s="65">
        <f>'[3]Premiums Expend-Adjusted'!H10</f>
        <v>42025678</v>
      </c>
      <c r="I11" s="65">
        <f>'[3]Premiums Expend-Adjusted'!I10</f>
        <v>42811675</v>
      </c>
      <c r="J11" s="65">
        <f>'[3]Premiums Expend-Adjusted'!J10</f>
        <v>44781489</v>
      </c>
      <c r="K11" s="65">
        <f>'[3]Premiums Expend-Adjusted'!K10</f>
        <v>42870341</v>
      </c>
      <c r="L11" s="65">
        <f>'[3]Premiums Expend-Adjusted'!L10</f>
        <v>45182674</v>
      </c>
      <c r="M11" s="65"/>
      <c r="N11" s="65"/>
      <c r="O11" s="66">
        <f>'[3]Premiums Expend-Adjusted'!O10</f>
        <v>460139030</v>
      </c>
      <c r="P11" s="67"/>
      <c r="Q11" s="67"/>
    </row>
    <row r="12" spans="1:18" s="59" customFormat="1" ht="18" x14ac:dyDescent="0.2">
      <c r="A12" s="495"/>
      <c r="B12" s="64" t="str">
        <f>'[4]Premiums Expend-Adjusted'!B11</f>
        <v>Inpatient Hospital</v>
      </c>
      <c r="C12" s="65">
        <f>'[3]Premiums Expend-Adjusted'!C11</f>
        <v>98060254</v>
      </c>
      <c r="D12" s="65">
        <f>'[3]Premiums Expend-Adjusted'!D11</f>
        <v>76990892</v>
      </c>
      <c r="E12" s="65">
        <f>'[3]Premiums Expend-Adjusted'!E11</f>
        <v>93317375</v>
      </c>
      <c r="F12" s="65">
        <f>'[3]Premiums Expend-Adjusted'!F11</f>
        <v>87136384</v>
      </c>
      <c r="G12" s="65">
        <f>'[3]Premiums Expend-Adjusted'!G11</f>
        <v>72243239</v>
      </c>
      <c r="H12" s="65">
        <f>'[3]Premiums Expend-Adjusted'!H11</f>
        <v>107816138</v>
      </c>
      <c r="I12" s="65">
        <f>'[3]Premiums Expend-Adjusted'!I11</f>
        <v>83462927</v>
      </c>
      <c r="J12" s="65">
        <f>'[3]Premiums Expend-Adjusted'!J11</f>
        <v>84760773</v>
      </c>
      <c r="K12" s="65">
        <f>'[3]Premiums Expend-Adjusted'!K11</f>
        <v>111359703</v>
      </c>
      <c r="L12" s="65">
        <f>'[3]Premiums Expend-Adjusted'!L11</f>
        <v>83135811</v>
      </c>
      <c r="M12" s="65"/>
      <c r="N12" s="65"/>
      <c r="O12" s="66">
        <f>'[3]Premiums Expend-Adjusted'!O11</f>
        <v>898283496</v>
      </c>
      <c r="P12" s="67"/>
      <c r="Q12" s="67"/>
    </row>
    <row r="13" spans="1:18" s="59" customFormat="1" ht="18" x14ac:dyDescent="0.2">
      <c r="A13" s="495"/>
      <c r="B13" s="64" t="str">
        <f>'[4]Premiums Expend-Adjusted'!B12</f>
        <v>Outpatient Hospital</v>
      </c>
      <c r="C13" s="65">
        <f>'[3]Premiums Expend-Adjusted'!C12</f>
        <v>69256723</v>
      </c>
      <c r="D13" s="65">
        <f>'[3]Premiums Expend-Adjusted'!D12</f>
        <v>60224815</v>
      </c>
      <c r="E13" s="65">
        <f>'[3]Premiums Expend-Adjusted'!E12</f>
        <v>64300087</v>
      </c>
      <c r="F13" s="65">
        <f>'[3]Premiums Expend-Adjusted'!F12</f>
        <v>58985468</v>
      </c>
      <c r="G13" s="65">
        <f>'[3]Premiums Expend-Adjusted'!G12</f>
        <v>53929309</v>
      </c>
      <c r="H13" s="65">
        <f>'[3]Premiums Expend-Adjusted'!H12</f>
        <v>76155811</v>
      </c>
      <c r="I13" s="65">
        <f>'[3]Premiums Expend-Adjusted'!I12</f>
        <v>50707066</v>
      </c>
      <c r="J13" s="65">
        <f>'[3]Premiums Expend-Adjusted'!J12</f>
        <v>57191474</v>
      </c>
      <c r="K13" s="65">
        <f>'[3]Premiums Expend-Adjusted'!K12</f>
        <v>75575866</v>
      </c>
      <c r="L13" s="65">
        <f>'[3]Premiums Expend-Adjusted'!L12</f>
        <v>59658198</v>
      </c>
      <c r="M13" s="65"/>
      <c r="N13" s="65"/>
      <c r="O13" s="66">
        <f>'[3]Premiums Expend-Adjusted'!O12</f>
        <v>625984817</v>
      </c>
      <c r="P13" s="67"/>
      <c r="Q13" s="67"/>
    </row>
    <row r="14" spans="1:18" s="59" customFormat="1" ht="18" x14ac:dyDescent="0.2">
      <c r="A14" s="495"/>
      <c r="B14" s="64" t="str">
        <f>'[4]Premiums Expend-Adjusted'!B13</f>
        <v>Laboratory and X-Ray</v>
      </c>
      <c r="C14" s="65">
        <f>'[3]Premiums Expend-Adjusted'!C13</f>
        <v>13078294</v>
      </c>
      <c r="D14" s="65">
        <f>'[3]Premiums Expend-Adjusted'!D13</f>
        <v>11246516</v>
      </c>
      <c r="E14" s="65">
        <f>'[3]Premiums Expend-Adjusted'!E13</f>
        <v>11372695</v>
      </c>
      <c r="F14" s="65">
        <f>'[3]Premiums Expend-Adjusted'!F13</f>
        <v>15116587</v>
      </c>
      <c r="G14" s="65">
        <f>'[3]Premiums Expend-Adjusted'!G13</f>
        <v>11610961</v>
      </c>
      <c r="H14" s="65">
        <f>'[3]Premiums Expend-Adjusted'!H13</f>
        <v>14393977</v>
      </c>
      <c r="I14" s="65">
        <f>'[3]Premiums Expend-Adjusted'!I13</f>
        <v>11465373</v>
      </c>
      <c r="J14" s="65">
        <f>'[3]Premiums Expend-Adjusted'!J13</f>
        <v>13149914</v>
      </c>
      <c r="K14" s="65">
        <f>'[3]Premiums Expend-Adjusted'!K13</f>
        <v>16571417</v>
      </c>
      <c r="L14" s="65">
        <f>'[3]Premiums Expend-Adjusted'!L13</f>
        <v>13246660</v>
      </c>
      <c r="M14" s="65"/>
      <c r="N14" s="65"/>
      <c r="O14" s="66">
        <f>'[3]Premiums Expend-Adjusted'!O13</f>
        <v>131252394</v>
      </c>
      <c r="P14" s="67"/>
      <c r="Q14" s="67"/>
    </row>
    <row r="15" spans="1:18" s="59" customFormat="1" ht="36" x14ac:dyDescent="0.2">
      <c r="A15" s="495"/>
      <c r="B15" s="64" t="str">
        <f>'[4]Premiums Expend-Adjusted'!B14</f>
        <v>Durable Medical Equipment (DME)</v>
      </c>
      <c r="C15" s="65">
        <f>'[3]Premiums Expend-Adjusted'!C14</f>
        <v>24213712</v>
      </c>
      <c r="D15" s="65">
        <f>'[3]Premiums Expend-Adjusted'!D14</f>
        <v>19994709</v>
      </c>
      <c r="E15" s="65">
        <f>'[3]Premiums Expend-Adjusted'!E14</f>
        <v>22167856</v>
      </c>
      <c r="F15" s="65">
        <f>'[3]Premiums Expend-Adjusted'!F14</f>
        <v>20373388</v>
      </c>
      <c r="G15" s="65">
        <f>'[3]Premiums Expend-Adjusted'!G14</f>
        <v>19765960</v>
      </c>
      <c r="H15" s="65">
        <f>'[3]Premiums Expend-Adjusted'!H14</f>
        <v>23241551</v>
      </c>
      <c r="I15" s="65">
        <f>'[3]Premiums Expend-Adjusted'!I14</f>
        <v>19341912</v>
      </c>
      <c r="J15" s="65">
        <f>'[3]Premiums Expend-Adjusted'!J14</f>
        <v>20501560</v>
      </c>
      <c r="K15" s="65">
        <f>'[3]Premiums Expend-Adjusted'!K14</f>
        <v>26458753</v>
      </c>
      <c r="L15" s="65">
        <f>'[3]Premiums Expend-Adjusted'!L14</f>
        <v>21777901</v>
      </c>
      <c r="M15" s="65"/>
      <c r="N15" s="65"/>
      <c r="O15" s="66">
        <f>'[3]Premiums Expend-Adjusted'!O14</f>
        <v>217837302</v>
      </c>
      <c r="P15" s="67"/>
      <c r="Q15" s="67"/>
    </row>
    <row r="16" spans="1:18" s="59" customFormat="1" ht="18" x14ac:dyDescent="0.2">
      <c r="A16" s="495"/>
      <c r="B16" s="64" t="str">
        <f>'[4]Premiums Expend-Adjusted'!B15</f>
        <v>Pharmacy</v>
      </c>
      <c r="C16" s="65">
        <f>'[3]Premiums Expend-Adjusted'!C15</f>
        <v>146266450</v>
      </c>
      <c r="D16" s="65">
        <f>'[3]Premiums Expend-Adjusted'!D15</f>
        <v>119061410</v>
      </c>
      <c r="E16" s="65">
        <f>'[3]Premiums Expend-Adjusted'!E15</f>
        <v>120694198</v>
      </c>
      <c r="F16" s="65">
        <f>'[3]Premiums Expend-Adjusted'!F15</f>
        <v>147614354</v>
      </c>
      <c r="G16" s="65">
        <f>'[3]Premiums Expend-Adjusted'!G15</f>
        <v>122739708</v>
      </c>
      <c r="H16" s="65">
        <f>'[3]Premiums Expend-Adjusted'!H15</f>
        <v>144986084</v>
      </c>
      <c r="I16" s="65">
        <f>'[3]Premiums Expend-Adjusted'!I15</f>
        <v>123482626</v>
      </c>
      <c r="J16" s="65">
        <f>'[3]Premiums Expend-Adjusted'!J15</f>
        <v>128326992</v>
      </c>
      <c r="K16" s="65">
        <f>'[3]Premiums Expend-Adjusted'!K15</f>
        <v>159829034</v>
      </c>
      <c r="L16" s="65">
        <f>'[3]Premiums Expend-Adjusted'!L15</f>
        <v>135285568</v>
      </c>
      <c r="M16" s="65"/>
      <c r="N16" s="65"/>
      <c r="O16" s="66">
        <f>'[3]Premiums Expend-Adjusted'!O15</f>
        <v>1348286424</v>
      </c>
      <c r="P16" s="67"/>
      <c r="Q16" s="67"/>
    </row>
    <row r="17" spans="1:19" s="59" customFormat="1" ht="18" x14ac:dyDescent="0.2">
      <c r="A17" s="495"/>
      <c r="B17" s="64" t="str">
        <f>'[4]Premiums Expend-Adjusted'!B16</f>
        <v>Drug Rebates - Standard</v>
      </c>
      <c r="C17" s="65">
        <f>'[3]Premiums Expend-Adjusted'!C16</f>
        <v>0</v>
      </c>
      <c r="D17" s="65">
        <f>'[3]Premiums Expend-Adjusted'!D16</f>
        <v>-176338591</v>
      </c>
      <c r="E17" s="65">
        <f>'[3]Premiums Expend-Adjusted'!E16</f>
        <v>-3342647</v>
      </c>
      <c r="F17" s="65">
        <f>'[3]Premiums Expend-Adjusted'!F16</f>
        <v>-60206822</v>
      </c>
      <c r="G17" s="65">
        <f>'[3]Premiums Expend-Adjusted'!G16</f>
        <v>-179546081</v>
      </c>
      <c r="H17" s="65">
        <f>'[3]Premiums Expend-Adjusted'!H16</f>
        <v>-1203411</v>
      </c>
      <c r="I17" s="65">
        <f>'[3]Premiums Expend-Adjusted'!I16</f>
        <v>-179083561</v>
      </c>
      <c r="J17" s="65">
        <f>'[3]Premiums Expend-Adjusted'!J16</f>
        <v>-76268398</v>
      </c>
      <c r="K17" s="65">
        <f>'[3]Premiums Expend-Adjusted'!K16</f>
        <v>-19777005</v>
      </c>
      <c r="L17" s="65">
        <f>'[3]Premiums Expend-Adjusted'!L16</f>
        <v>-130535647</v>
      </c>
      <c r="M17" s="65"/>
      <c r="N17" s="65"/>
      <c r="O17" s="66">
        <f>'[3]Premiums Expend-Adjusted'!O16</f>
        <v>-826302163</v>
      </c>
      <c r="P17" s="67"/>
      <c r="Q17" s="67"/>
    </row>
    <row r="18" spans="1:19" s="59" customFormat="1" ht="18" x14ac:dyDescent="0.2">
      <c r="A18" s="495"/>
      <c r="B18" s="64" t="str">
        <f>'[4]Premiums Expend-Adjusted'!B17</f>
        <v>Rural Health Centers</v>
      </c>
      <c r="C18" s="65">
        <f>'[3]Premiums Expend-Adjusted'!C17</f>
        <v>3705872</v>
      </c>
      <c r="D18" s="65">
        <f>'[3]Premiums Expend-Adjusted'!D17</f>
        <v>10989792</v>
      </c>
      <c r="E18" s="65">
        <f>'[3]Premiums Expend-Adjusted'!E17</f>
        <v>3865603</v>
      </c>
      <c r="F18" s="65">
        <f>'[3]Premiums Expend-Adjusted'!F17</f>
        <v>4668828</v>
      </c>
      <c r="G18" s="65">
        <f>'[3]Premiums Expend-Adjusted'!G17</f>
        <v>3130515</v>
      </c>
      <c r="H18" s="65">
        <f>'[3]Premiums Expend-Adjusted'!H17</f>
        <v>3928462</v>
      </c>
      <c r="I18" s="65">
        <f>'[3]Premiums Expend-Adjusted'!I17</f>
        <v>2825386</v>
      </c>
      <c r="J18" s="65">
        <f>'[3]Premiums Expend-Adjusted'!J17</f>
        <v>4174903</v>
      </c>
      <c r="K18" s="65">
        <f>'[3]Premiums Expend-Adjusted'!K17</f>
        <v>5403328</v>
      </c>
      <c r="L18" s="65">
        <f>'[3]Premiums Expend-Adjusted'!L17</f>
        <v>4039265</v>
      </c>
      <c r="M18" s="65"/>
      <c r="N18" s="65"/>
      <c r="O18" s="66">
        <f>'[3]Premiums Expend-Adjusted'!O17</f>
        <v>46731954</v>
      </c>
      <c r="P18" s="67"/>
      <c r="Q18" s="67"/>
    </row>
    <row r="19" spans="1:19" s="59" customFormat="1" ht="15.75" customHeight="1" x14ac:dyDescent="0.2">
      <c r="A19" s="495"/>
      <c r="B19" s="64" t="str">
        <f>'[4]Premiums Expend-Adjusted'!B18</f>
        <v>Federally Qualified Health Centers</v>
      </c>
      <c r="C19" s="65">
        <f>'[3]Premiums Expend-Adjusted'!C18</f>
        <v>15588819</v>
      </c>
      <c r="D19" s="65">
        <f>'[3]Premiums Expend-Adjusted'!D18</f>
        <v>13507647</v>
      </c>
      <c r="E19" s="65">
        <f>'[3]Premiums Expend-Adjusted'!E18</f>
        <v>15902426</v>
      </c>
      <c r="F19" s="65">
        <f>'[3]Premiums Expend-Adjusted'!F18</f>
        <v>15562392</v>
      </c>
      <c r="G19" s="65">
        <f>'[3]Premiums Expend-Adjusted'!G18</f>
        <v>12021737</v>
      </c>
      <c r="H19" s="65">
        <f>'[3]Premiums Expend-Adjusted'!H18</f>
        <v>17792701</v>
      </c>
      <c r="I19" s="65">
        <f>'[3]Premiums Expend-Adjusted'!I18</f>
        <v>11275217</v>
      </c>
      <c r="J19" s="65">
        <f>'[3]Premiums Expend-Adjusted'!J18</f>
        <v>13870776</v>
      </c>
      <c r="K19" s="65">
        <f>'[3]Premiums Expend-Adjusted'!K18</f>
        <v>17889239</v>
      </c>
      <c r="L19" s="65">
        <f>'[3]Premiums Expend-Adjusted'!L18</f>
        <v>14945005</v>
      </c>
      <c r="M19" s="65"/>
      <c r="N19" s="65"/>
      <c r="O19" s="66">
        <f>'[3]Premiums Expend-Adjusted'!O18</f>
        <v>148355959</v>
      </c>
      <c r="P19" s="67"/>
      <c r="Q19" s="67"/>
    </row>
    <row r="20" spans="1:19" s="59" customFormat="1" ht="36" x14ac:dyDescent="0.2">
      <c r="A20" s="495"/>
      <c r="B20" s="64" t="str">
        <f>'[4]Premiums Expend-Adjusted'!B19</f>
        <v>Co-Insurance (Title XVIII-Medicare)</v>
      </c>
      <c r="C20" s="65">
        <f>'[3]Premiums Expend-Adjusted'!C19</f>
        <v>14971881</v>
      </c>
      <c r="D20" s="65">
        <f>'[3]Premiums Expend-Adjusted'!D19</f>
        <v>9574358</v>
      </c>
      <c r="E20" s="65">
        <f>'[3]Premiums Expend-Adjusted'!E19</f>
        <v>14533945</v>
      </c>
      <c r="F20" s="65">
        <f>'[3]Premiums Expend-Adjusted'!F19</f>
        <v>10589295</v>
      </c>
      <c r="G20" s="65">
        <f>'[3]Premiums Expend-Adjusted'!G19</f>
        <v>11804889</v>
      </c>
      <c r="H20" s="65">
        <f>'[3]Premiums Expend-Adjusted'!H19</f>
        <v>13261710</v>
      </c>
      <c r="I20" s="65">
        <f>'[3]Premiums Expend-Adjusted'!I19</f>
        <v>10277755</v>
      </c>
      <c r="J20" s="65">
        <f>'[3]Premiums Expend-Adjusted'!J19</f>
        <v>40200173</v>
      </c>
      <c r="K20" s="65">
        <f>'[3]Premiums Expend-Adjusted'!K19</f>
        <v>16403373</v>
      </c>
      <c r="L20" s="65">
        <f>'[3]Premiums Expend-Adjusted'!L19</f>
        <v>11950222</v>
      </c>
      <c r="M20" s="65"/>
      <c r="N20" s="65"/>
      <c r="O20" s="66">
        <f>'[3]Premiums Expend-Adjusted'!O19</f>
        <v>153567601</v>
      </c>
      <c r="P20" s="67"/>
      <c r="Q20" s="67"/>
      <c r="R20" s="70"/>
    </row>
    <row r="21" spans="1:19" s="59" customFormat="1" ht="36" x14ac:dyDescent="0.2">
      <c r="A21" s="495"/>
      <c r="B21" s="64" t="str">
        <f>'[4]Premiums Expend-Adjusted'!B20</f>
        <v>Breast and Cervical Cancer Treatment Program</v>
      </c>
      <c r="C21" s="65">
        <f>'[3]Premiums Expend-Adjusted'!C20</f>
        <v>0</v>
      </c>
      <c r="D21" s="65">
        <f>'[3]Premiums Expend-Adjusted'!D20</f>
        <v>0</v>
      </c>
      <c r="E21" s="65">
        <f>'[3]Premiums Expend-Adjusted'!E20</f>
        <v>0</v>
      </c>
      <c r="F21" s="65">
        <f>'[3]Premiums Expend-Adjusted'!F20</f>
        <v>0</v>
      </c>
      <c r="G21" s="65">
        <f>'[3]Premiums Expend-Adjusted'!G20</f>
        <v>0</v>
      </c>
      <c r="H21" s="65">
        <f>'[3]Premiums Expend-Adjusted'!H20</f>
        <v>0</v>
      </c>
      <c r="I21" s="65">
        <f>'[3]Premiums Expend-Adjusted'!I20</f>
        <v>0</v>
      </c>
      <c r="J21" s="65">
        <f>'[3]Premiums Expend-Adjusted'!J20</f>
        <v>0</v>
      </c>
      <c r="K21" s="65">
        <f>'[3]Premiums Expend-Adjusted'!K20</f>
        <v>0</v>
      </c>
      <c r="L21" s="65">
        <f>'[3]Premiums Expend-Adjusted'!L20</f>
        <v>0</v>
      </c>
      <c r="M21" s="65"/>
      <c r="N21" s="65"/>
      <c r="O21" s="66">
        <f>'[3]Premiums Expend-Adjusted'!O20</f>
        <v>0</v>
      </c>
      <c r="P21" s="67"/>
      <c r="Q21" s="67"/>
    </row>
    <row r="22" spans="1:19" s="59" customFormat="1" ht="36" hidden="1" x14ac:dyDescent="0.2">
      <c r="A22" s="495"/>
      <c r="B22" s="64" t="str">
        <f>'[4]Premiums Expend-Adjusted'!B21</f>
        <v>Prepaid Inpatient Health Plan Services</v>
      </c>
      <c r="C22" s="65">
        <f>'[3]Premiums Expend-Adjusted'!C21</f>
        <v>0</v>
      </c>
      <c r="D22" s="65">
        <f>'[3]Premiums Expend-Adjusted'!D21</f>
        <v>0</v>
      </c>
      <c r="E22" s="65">
        <f>'[3]Premiums Expend-Adjusted'!E21</f>
        <v>0</v>
      </c>
      <c r="F22" s="65">
        <f>'[3]Premiums Expend-Adjusted'!F21</f>
        <v>0</v>
      </c>
      <c r="G22" s="65">
        <f>'[3]Premiums Expend-Adjusted'!G21</f>
        <v>0</v>
      </c>
      <c r="H22" s="65">
        <f>'[3]Premiums Expend-Adjusted'!H21</f>
        <v>0</v>
      </c>
      <c r="I22" s="65">
        <f>'[3]Premiums Expend-Adjusted'!I21</f>
        <v>0</v>
      </c>
      <c r="J22" s="65">
        <f>'[3]Premiums Expend-Adjusted'!J21</f>
        <v>0</v>
      </c>
      <c r="K22" s="65">
        <f>'[3]Premiums Expend-Adjusted'!K21</f>
        <v>0</v>
      </c>
      <c r="L22" s="65">
        <f>'[3]Premiums Expend-Adjusted'!L21</f>
        <v>0</v>
      </c>
      <c r="M22" s="65"/>
      <c r="N22" s="65"/>
      <c r="O22" s="66">
        <f>'[3]Premiums Expend-Adjusted'!O21</f>
        <v>0</v>
      </c>
      <c r="P22" s="67"/>
      <c r="Q22" s="67"/>
    </row>
    <row r="23" spans="1:19" s="59" customFormat="1" ht="18" x14ac:dyDescent="0.2">
      <c r="A23" s="495"/>
      <c r="B23" s="64" t="str">
        <f>'[4]Premiums Expend-Adjusted'!B22</f>
        <v>Other Medical Services</v>
      </c>
      <c r="C23" s="65">
        <f>'[3]Premiums Expend-Adjusted'!C22</f>
        <v>0</v>
      </c>
      <c r="D23" s="65">
        <f>'[3]Premiums Expend-Adjusted'!D22</f>
        <v>0</v>
      </c>
      <c r="E23" s="65">
        <f>'[3]Premiums Expend-Adjusted'!E22</f>
        <v>0</v>
      </c>
      <c r="F23" s="65">
        <f>'[3]Premiums Expend-Adjusted'!F22</f>
        <v>0</v>
      </c>
      <c r="G23" s="65">
        <f>'[3]Premiums Expend-Adjusted'!G22</f>
        <v>0</v>
      </c>
      <c r="H23" s="65">
        <f>'[3]Premiums Expend-Adjusted'!H22</f>
        <v>0</v>
      </c>
      <c r="I23" s="65">
        <f>'[3]Premiums Expend-Adjusted'!I22</f>
        <v>0</v>
      </c>
      <c r="J23" s="65">
        <f>'[3]Premiums Expend-Adjusted'!J22</f>
        <v>0</v>
      </c>
      <c r="K23" s="65">
        <f>'[3]Premiums Expend-Adjusted'!K22</f>
        <v>0</v>
      </c>
      <c r="L23" s="65">
        <f>'[3]Premiums Expend-Adjusted'!L22</f>
        <v>0</v>
      </c>
      <c r="M23" s="65"/>
      <c r="N23" s="65"/>
      <c r="O23" s="66">
        <f>'[3]Premiums Expend-Adjusted'!O22</f>
        <v>0</v>
      </c>
      <c r="P23" s="67"/>
      <c r="Q23" s="67"/>
    </row>
    <row r="24" spans="1:19" s="59" customFormat="1" ht="18" x14ac:dyDescent="0.2">
      <c r="A24" s="495"/>
      <c r="B24" s="64" t="str">
        <f>'[4]Premiums Expend-Adjusted'!B23</f>
        <v>Preventive Services</v>
      </c>
      <c r="C24" s="65">
        <f>'[3]Premiums Expend-Adjusted'!C23</f>
        <v>1824896</v>
      </c>
      <c r="D24" s="65">
        <f>'[3]Premiums Expend-Adjusted'!D23</f>
        <v>2006403</v>
      </c>
      <c r="E24" s="65">
        <f>'[3]Premiums Expend-Adjusted'!E23</f>
        <v>1878323</v>
      </c>
      <c r="F24" s="65">
        <f>'[3]Premiums Expend-Adjusted'!F23</f>
        <v>2299916</v>
      </c>
      <c r="G24" s="65">
        <f>'[3]Premiums Expend-Adjusted'!G23</f>
        <v>2234957</v>
      </c>
      <c r="H24" s="65">
        <f>'[3]Premiums Expend-Adjusted'!H23</f>
        <v>2147229</v>
      </c>
      <c r="I24" s="65">
        <f>'[3]Premiums Expend-Adjusted'!I23</f>
        <v>1509031</v>
      </c>
      <c r="J24" s="65">
        <f>'[3]Premiums Expend-Adjusted'!J23</f>
        <v>1800774</v>
      </c>
      <c r="K24" s="65">
        <f>'[3]Premiums Expend-Adjusted'!K23</f>
        <v>2459131</v>
      </c>
      <c r="L24" s="65">
        <f>'[3]Premiums Expend-Adjusted'!L23</f>
        <v>1967287</v>
      </c>
      <c r="M24" s="65"/>
      <c r="N24" s="65"/>
      <c r="O24" s="66">
        <f>'[3]Premiums Expend-Adjusted'!O23</f>
        <v>20127947</v>
      </c>
      <c r="P24" s="67"/>
      <c r="Q24" s="67"/>
    </row>
    <row r="25" spans="1:19" s="59" customFormat="1" ht="18.75" thickBot="1" x14ac:dyDescent="0.25">
      <c r="A25" s="495"/>
      <c r="B25" s="64" t="str">
        <f>'[4]Premiums Expend-Adjusted'!B24</f>
        <v>Acute Home Health</v>
      </c>
      <c r="C25" s="65">
        <f>'[3]Premiums Expend-Adjusted'!C24</f>
        <v>3285846</v>
      </c>
      <c r="D25" s="65">
        <f>'[3]Premiums Expend-Adjusted'!D24</f>
        <v>2656516</v>
      </c>
      <c r="E25" s="426">
        <f>'[3]Premiums Expend-Adjusted'!E24</f>
        <v>2108893</v>
      </c>
      <c r="F25" s="65">
        <f>'[3]Premiums Expend-Adjusted'!F24</f>
        <v>3731155</v>
      </c>
      <c r="G25" s="65">
        <f>'[3]Premiums Expend-Adjusted'!G24</f>
        <v>2935748</v>
      </c>
      <c r="H25" s="65">
        <f>'[3]Premiums Expend-Adjusted'!H24</f>
        <v>4117126</v>
      </c>
      <c r="I25" s="65">
        <f>'[3]Premiums Expend-Adjusted'!I24</f>
        <v>2587895</v>
      </c>
      <c r="J25" s="65">
        <f>'[3]Premiums Expend-Adjusted'!J24</f>
        <v>2432499</v>
      </c>
      <c r="K25" s="65">
        <f>'[3]Premiums Expend-Adjusted'!K24</f>
        <v>2925511</v>
      </c>
      <c r="L25" s="65">
        <f>'[3]Premiums Expend-Adjusted'!L24</f>
        <v>2640193</v>
      </c>
      <c r="M25" s="65"/>
      <c r="N25" s="65"/>
      <c r="O25" s="66">
        <f>'[3]Premiums Expend-Adjusted'!O24</f>
        <v>29421382</v>
      </c>
      <c r="P25" s="67"/>
      <c r="Q25" s="67"/>
    </row>
    <row r="26" spans="1:19" s="59" customFormat="1" ht="18.75" thickBot="1" x14ac:dyDescent="0.25">
      <c r="A26" s="496"/>
      <c r="B26" s="71" t="str">
        <f>'[4]Premiums Expend-Adjusted'!B25</f>
        <v>Acute Care Subtotal</v>
      </c>
      <c r="C26" s="72">
        <f>'[3]Premiums Expend-Adjusted'!C25</f>
        <v>659827804</v>
      </c>
      <c r="D26" s="72">
        <f>'[3]Premiums Expend-Adjusted'!D25</f>
        <v>387276956</v>
      </c>
      <c r="E26" s="72">
        <f>'[3]Premiums Expend-Adjusted'!E25</f>
        <v>580273791</v>
      </c>
      <c r="F26" s="72">
        <f>'[3]Premiums Expend-Adjusted'!F25</f>
        <v>574490414</v>
      </c>
      <c r="G26" s="72">
        <f>'[3]Premiums Expend-Adjusted'!G25</f>
        <v>365883551</v>
      </c>
      <c r="H26" s="72">
        <f>'[3]Premiums Expend-Adjusted'!H25</f>
        <v>644245893</v>
      </c>
      <c r="I26" s="72">
        <f>'[3]Premiums Expend-Adjusted'!I25</f>
        <v>362290660</v>
      </c>
      <c r="J26" s="72">
        <f>'[3]Premiums Expend-Adjusted'!J25</f>
        <v>525191939</v>
      </c>
      <c r="K26" s="72">
        <f>'[3]Premiums Expend-Adjusted'!K25</f>
        <v>686576553</v>
      </c>
      <c r="L26" s="72">
        <f>'[3]Premiums Expend-Adjusted'!L25</f>
        <v>462098814</v>
      </c>
      <c r="M26" s="72"/>
      <c r="N26" s="72"/>
      <c r="O26" s="73">
        <f>'[3]Premiums Expend-Adjusted'!O25</f>
        <v>5248156375</v>
      </c>
      <c r="P26" s="74"/>
      <c r="Q26" s="67"/>
    </row>
    <row r="27" spans="1:19" s="59" customFormat="1" ht="36" x14ac:dyDescent="0.2">
      <c r="A27" s="494" t="s">
        <v>13</v>
      </c>
      <c r="B27" s="64" t="str">
        <f>'[4]Premiums Expend-Adjusted'!B26</f>
        <v>HCBS - Elderly, Blind, and Disabled</v>
      </c>
      <c r="C27" s="65">
        <f>'[3]Premiums Expend-Adjusted'!C26</f>
        <v>96734620</v>
      </c>
      <c r="D27" s="65">
        <f>'[3]Premiums Expend-Adjusted'!D26</f>
        <v>77491371</v>
      </c>
      <c r="E27" s="65">
        <f>'[3]Premiums Expend-Adjusted'!E26</f>
        <v>101061364</v>
      </c>
      <c r="F27" s="65">
        <f>'[3]Premiums Expend-Adjusted'!F26</f>
        <v>82509173</v>
      </c>
      <c r="G27" s="65">
        <f>'[3]Premiums Expend-Adjusted'!G26</f>
        <v>82209910</v>
      </c>
      <c r="H27" s="65">
        <f>'[3]Premiums Expend-Adjusted'!H26</f>
        <v>104002710</v>
      </c>
      <c r="I27" s="65">
        <f>'[3]Premiums Expend-Adjusted'!I26</f>
        <v>78516176</v>
      </c>
      <c r="J27" s="65">
        <f>'[3]Premiums Expend-Adjusted'!J26</f>
        <v>85111984</v>
      </c>
      <c r="K27" s="65">
        <f>'[3]Premiums Expend-Adjusted'!K26</f>
        <v>119800539</v>
      </c>
      <c r="L27" s="65">
        <f>'[3]Premiums Expend-Adjusted'!L26</f>
        <v>95754609</v>
      </c>
      <c r="M27" s="65"/>
      <c r="N27" s="65"/>
      <c r="O27" s="66">
        <f>'[3]Premiums Expend-Adjusted'!O26</f>
        <v>923192456</v>
      </c>
      <c r="Q27" s="67"/>
    </row>
    <row r="28" spans="1:19" s="59" customFormat="1" ht="36" x14ac:dyDescent="0.2">
      <c r="A28" s="495"/>
      <c r="B28" s="64" t="str">
        <f>'[4]Premiums Expend-Adjusted'!B27</f>
        <v>HCBS - Community Mental Health Supports</v>
      </c>
      <c r="C28" s="65">
        <f>'[3]Premiums Expend-Adjusted'!C27</f>
        <v>7544353</v>
      </c>
      <c r="D28" s="65">
        <f>'[3]Premiums Expend-Adjusted'!D27</f>
        <v>6322914</v>
      </c>
      <c r="E28" s="65">
        <f>'[3]Premiums Expend-Adjusted'!E27</f>
        <v>8232745</v>
      </c>
      <c r="F28" s="65">
        <f>'[3]Premiums Expend-Adjusted'!F27</f>
        <v>6329845</v>
      </c>
      <c r="G28" s="65">
        <f>'[3]Premiums Expend-Adjusted'!G27</f>
        <v>6765171</v>
      </c>
      <c r="H28" s="65">
        <f>'[3]Premiums Expend-Adjusted'!H27</f>
        <v>8272324</v>
      </c>
      <c r="I28" s="65">
        <f>'[3]Premiums Expend-Adjusted'!I27</f>
        <v>5981501</v>
      </c>
      <c r="J28" s="65">
        <f>'[3]Premiums Expend-Adjusted'!J27</f>
        <v>7092266</v>
      </c>
      <c r="K28" s="65">
        <f>'[3]Premiums Expend-Adjusted'!K27</f>
        <v>8589285</v>
      </c>
      <c r="L28" s="65">
        <f>'[3]Premiums Expend-Adjusted'!L27</f>
        <v>7097433</v>
      </c>
      <c r="M28" s="65"/>
      <c r="N28" s="65"/>
      <c r="O28" s="66">
        <f>'[3]Premiums Expend-Adjusted'!O27</f>
        <v>72227837</v>
      </c>
      <c r="Q28" s="67"/>
    </row>
    <row r="29" spans="1:19" s="59" customFormat="1" ht="18" x14ac:dyDescent="0.2">
      <c r="A29" s="495"/>
      <c r="B29" s="64" t="str">
        <f>'[4]Premiums Expend-Adjusted'!B28</f>
        <v>HCBS - Children's HCBS</v>
      </c>
      <c r="C29" s="65">
        <f>'[3]Premiums Expend-Adjusted'!C28</f>
        <v>19166852</v>
      </c>
      <c r="D29" s="65">
        <f>'[3]Premiums Expend-Adjusted'!D28</f>
        <v>15618065</v>
      </c>
      <c r="E29" s="65">
        <f>'[3]Premiums Expend-Adjusted'!E28</f>
        <v>19547251</v>
      </c>
      <c r="F29" s="65">
        <f>'[3]Premiums Expend-Adjusted'!F28</f>
        <v>11759682</v>
      </c>
      <c r="G29" s="65">
        <f>'[3]Premiums Expend-Adjusted'!G28</f>
        <v>21305684</v>
      </c>
      <c r="H29" s="65">
        <f>'[3]Premiums Expend-Adjusted'!H28</f>
        <v>20737537</v>
      </c>
      <c r="I29" s="65">
        <f>'[3]Premiums Expend-Adjusted'!I28</f>
        <v>16243854</v>
      </c>
      <c r="J29" s="65">
        <f>'[3]Premiums Expend-Adjusted'!J28</f>
        <v>16577293</v>
      </c>
      <c r="K29" s="65">
        <f>'[3]Premiums Expend-Adjusted'!K28</f>
        <v>22317696</v>
      </c>
      <c r="L29" s="65">
        <f>'[3]Premiums Expend-Adjusted'!L28</f>
        <v>19799667</v>
      </c>
      <c r="M29" s="65"/>
      <c r="N29" s="65"/>
      <c r="O29" s="66">
        <f>'[3]Premiums Expend-Adjusted'!O28</f>
        <v>183073581</v>
      </c>
      <c r="Q29" s="67"/>
      <c r="S29" s="67"/>
    </row>
    <row r="30" spans="1:19" s="59" customFormat="1" ht="36" x14ac:dyDescent="0.2">
      <c r="A30" s="495"/>
      <c r="B30" s="64" t="str">
        <f>'[4]Premiums Expend-Adjusted'!B29</f>
        <v>HCBS - Consumer Directed Attendant Support</v>
      </c>
      <c r="C30" s="65">
        <f>'[3]Premiums Expend-Adjusted'!C29</f>
        <v>0</v>
      </c>
      <c r="D30" s="65">
        <f>'[3]Premiums Expend-Adjusted'!D29</f>
        <v>0</v>
      </c>
      <c r="E30" s="65">
        <f>'[3]Premiums Expend-Adjusted'!E29</f>
        <v>0</v>
      </c>
      <c r="F30" s="65">
        <f>'[3]Premiums Expend-Adjusted'!F29</f>
        <v>0</v>
      </c>
      <c r="G30" s="65">
        <f>'[3]Premiums Expend-Adjusted'!G29</f>
        <v>0</v>
      </c>
      <c r="H30" s="65">
        <f>'[3]Premiums Expend-Adjusted'!H29</f>
        <v>0</v>
      </c>
      <c r="I30" s="65">
        <f>'[3]Premiums Expend-Adjusted'!I29</f>
        <v>0</v>
      </c>
      <c r="J30" s="65">
        <f>'[3]Premiums Expend-Adjusted'!J29</f>
        <v>0</v>
      </c>
      <c r="K30" s="65">
        <f>'[3]Premiums Expend-Adjusted'!K29</f>
        <v>0</v>
      </c>
      <c r="L30" s="65">
        <f>'[3]Premiums Expend-Adjusted'!L29</f>
        <v>0</v>
      </c>
      <c r="M30" s="65"/>
      <c r="N30" s="65"/>
      <c r="O30" s="66">
        <f>'[3]Premiums Expend-Adjusted'!O29</f>
        <v>0</v>
      </c>
      <c r="Q30" s="67"/>
      <c r="R30" s="74"/>
    </row>
    <row r="31" spans="1:19" s="59" customFormat="1" ht="18" x14ac:dyDescent="0.2">
      <c r="A31" s="495"/>
      <c r="B31" s="64" t="str">
        <f>'[4]Premiums Expend-Adjusted'!B30</f>
        <v>HCBS - Brain Injury</v>
      </c>
      <c r="C31" s="65">
        <f>'[3]Premiums Expend-Adjusted'!C30</f>
        <v>4647567</v>
      </c>
      <c r="D31" s="65">
        <f>'[3]Premiums Expend-Adjusted'!D30</f>
        <v>3966502</v>
      </c>
      <c r="E31" s="65">
        <f>'[3]Premiums Expend-Adjusted'!E30</f>
        <v>5299468</v>
      </c>
      <c r="F31" s="65">
        <f>'[3]Premiums Expend-Adjusted'!F30</f>
        <v>4685937</v>
      </c>
      <c r="G31" s="65">
        <f>'[3]Premiums Expend-Adjusted'!G30</f>
        <v>4576070</v>
      </c>
      <c r="H31" s="65">
        <f>'[3]Premiums Expend-Adjusted'!H30</f>
        <v>5337438</v>
      </c>
      <c r="I31" s="65">
        <f>'[3]Premiums Expend-Adjusted'!I30</f>
        <v>4350014</v>
      </c>
      <c r="J31" s="65">
        <f>'[3]Premiums Expend-Adjusted'!J30</f>
        <v>4476289</v>
      </c>
      <c r="K31" s="65">
        <f>'[3]Premiums Expend-Adjusted'!K30</f>
        <v>5293750</v>
      </c>
      <c r="L31" s="65">
        <f>'[3]Premiums Expend-Adjusted'!L30</f>
        <v>4656822</v>
      </c>
      <c r="M31" s="65"/>
      <c r="N31" s="65"/>
      <c r="O31" s="66">
        <f>'[3]Premiums Expend-Adjusted'!O30</f>
        <v>47289857</v>
      </c>
      <c r="Q31" s="67"/>
      <c r="R31" s="74"/>
    </row>
    <row r="32" spans="1:19" s="59" customFormat="1" ht="18" x14ac:dyDescent="0.2">
      <c r="A32" s="495"/>
      <c r="B32" s="64" t="str">
        <f>'[4]Premiums Expend-Adjusted'!B31</f>
        <v>HCBS - Children with Autism</v>
      </c>
      <c r="C32" s="65">
        <f>'[3]Premiums Expend-Adjusted'!C31</f>
        <v>0</v>
      </c>
      <c r="D32" s="65">
        <f>'[3]Premiums Expend-Adjusted'!D31</f>
        <v>0</v>
      </c>
      <c r="E32" s="65">
        <f>'[3]Premiums Expend-Adjusted'!E31</f>
        <v>0</v>
      </c>
      <c r="F32" s="65">
        <f>'[3]Premiums Expend-Adjusted'!F31</f>
        <v>0</v>
      </c>
      <c r="G32" s="65">
        <f>'[3]Premiums Expend-Adjusted'!G31</f>
        <v>0</v>
      </c>
      <c r="H32" s="65">
        <f>'[3]Premiums Expend-Adjusted'!H31</f>
        <v>0</v>
      </c>
      <c r="I32" s="65">
        <f>'[3]Premiums Expend-Adjusted'!I31</f>
        <v>0</v>
      </c>
      <c r="J32" s="65">
        <f>'[3]Premiums Expend-Adjusted'!J31</f>
        <v>0</v>
      </c>
      <c r="K32" s="65">
        <f>'[3]Premiums Expend-Adjusted'!K31</f>
        <v>0</v>
      </c>
      <c r="L32" s="65">
        <f>'[3]Premiums Expend-Adjusted'!L31</f>
        <v>0</v>
      </c>
      <c r="M32" s="65"/>
      <c r="N32" s="65"/>
      <c r="O32" s="66">
        <f>'[3]Premiums Expend-Adjusted'!O31</f>
        <v>0</v>
      </c>
      <c r="Q32" s="67"/>
    </row>
    <row r="33" spans="1:18" s="59" customFormat="1" ht="36" x14ac:dyDescent="0.2">
      <c r="A33" s="495"/>
      <c r="B33" s="64" t="str">
        <f>'[4]Premiums Expend-Adjusted'!B32</f>
        <v>HCBS - Children with Life Limiting Illness</v>
      </c>
      <c r="C33" s="65">
        <f>'[3]Premiums Expend-Adjusted'!C32</f>
        <v>37651</v>
      </c>
      <c r="D33" s="65">
        <f>'[3]Premiums Expend-Adjusted'!D32</f>
        <v>8401</v>
      </c>
      <c r="E33" s="65">
        <f>'[3]Premiums Expend-Adjusted'!E32</f>
        <v>9897</v>
      </c>
      <c r="F33" s="65">
        <f>'[3]Premiums Expend-Adjusted'!F32</f>
        <v>15117</v>
      </c>
      <c r="G33" s="65">
        <f>'[3]Premiums Expend-Adjusted'!G32</f>
        <v>110316</v>
      </c>
      <c r="H33" s="65">
        <f>'[3]Premiums Expend-Adjusted'!H32</f>
        <v>30884</v>
      </c>
      <c r="I33" s="65">
        <f>'[3]Premiums Expend-Adjusted'!I32</f>
        <v>38260</v>
      </c>
      <c r="J33" s="65">
        <f>'[3]Premiums Expend-Adjusted'!J32</f>
        <v>22685</v>
      </c>
      <c r="K33" s="65">
        <f>'[3]Premiums Expend-Adjusted'!K32</f>
        <v>42099</v>
      </c>
      <c r="L33" s="65">
        <f>'[3]Premiums Expend-Adjusted'!L32</f>
        <v>25584</v>
      </c>
      <c r="M33" s="65"/>
      <c r="N33" s="65"/>
      <c r="O33" s="66">
        <f>'[3]Premiums Expend-Adjusted'!O32</f>
        <v>340894</v>
      </c>
      <c r="Q33" s="67"/>
    </row>
    <row r="34" spans="1:18" s="59" customFormat="1" ht="18" x14ac:dyDescent="0.2">
      <c r="A34" s="495"/>
      <c r="B34" s="64" t="str">
        <f>'[4]Premiums Expend-Adjusted'!B33</f>
        <v>HCBS - Spinal Cord Injury</v>
      </c>
      <c r="C34" s="65">
        <f>'[3]Premiums Expend-Adjusted'!C33</f>
        <v>1984491</v>
      </c>
      <c r="D34" s="65">
        <f>'[3]Premiums Expend-Adjusted'!D33</f>
        <v>1575369</v>
      </c>
      <c r="E34" s="65">
        <f>'[3]Premiums Expend-Adjusted'!E33</f>
        <v>2216625</v>
      </c>
      <c r="F34" s="65">
        <f>'[3]Premiums Expend-Adjusted'!F33</f>
        <v>2058581</v>
      </c>
      <c r="G34" s="65">
        <f>'[3]Premiums Expend-Adjusted'!G33</f>
        <v>1759422</v>
      </c>
      <c r="H34" s="65">
        <f>'[3]Premiums Expend-Adjusted'!H33</f>
        <v>2445511</v>
      </c>
      <c r="I34" s="65">
        <f>'[3]Premiums Expend-Adjusted'!I33</f>
        <v>1825677</v>
      </c>
      <c r="J34" s="65">
        <f>'[3]Premiums Expend-Adjusted'!J33</f>
        <v>1924546</v>
      </c>
      <c r="K34" s="65">
        <f>'[3]Premiums Expend-Adjusted'!K33</f>
        <v>2633073</v>
      </c>
      <c r="L34" s="65">
        <f>'[3]Premiums Expend-Adjusted'!L33</f>
        <v>2275880</v>
      </c>
      <c r="M34" s="65"/>
      <c r="N34" s="65"/>
      <c r="O34" s="66">
        <f>'[3]Premiums Expend-Adjusted'!O33</f>
        <v>20699175</v>
      </c>
      <c r="Q34" s="67"/>
    </row>
    <row r="35" spans="1:18" s="59" customFormat="1" ht="18" x14ac:dyDescent="0.2">
      <c r="A35" s="495"/>
      <c r="B35" s="64" t="str">
        <f>'[4]Premiums Expend-Adjusted'!B34</f>
        <v>CCT - Services</v>
      </c>
      <c r="C35" s="65">
        <f>'[3]Premiums Expend-Adjusted'!C34</f>
        <v>503225</v>
      </c>
      <c r="D35" s="65">
        <f>'[3]Premiums Expend-Adjusted'!D34</f>
        <v>432503</v>
      </c>
      <c r="E35" s="65">
        <f>'[3]Premiums Expend-Adjusted'!E34</f>
        <v>548380</v>
      </c>
      <c r="F35" s="65">
        <f>'[3]Premiums Expend-Adjusted'!F34</f>
        <v>538185</v>
      </c>
      <c r="G35" s="65">
        <f>'[3]Premiums Expend-Adjusted'!G34</f>
        <v>374175</v>
      </c>
      <c r="H35" s="65">
        <f>'[3]Premiums Expend-Adjusted'!H34</f>
        <v>738069</v>
      </c>
      <c r="I35" s="65">
        <f>'[3]Premiums Expend-Adjusted'!I34</f>
        <v>487987</v>
      </c>
      <c r="J35" s="65">
        <f>'[3]Premiums Expend-Adjusted'!J34</f>
        <v>528628</v>
      </c>
      <c r="K35" s="65">
        <f>'[3]Premiums Expend-Adjusted'!K34</f>
        <v>485735</v>
      </c>
      <c r="L35" s="65">
        <f>'[3]Premiums Expend-Adjusted'!L34</f>
        <v>367335</v>
      </c>
      <c r="M35" s="65"/>
      <c r="N35" s="65"/>
      <c r="O35" s="66">
        <f>'[3]Premiums Expend-Adjusted'!O34</f>
        <v>5004222</v>
      </c>
      <c r="Q35" s="67"/>
    </row>
    <row r="36" spans="1:18" s="59" customFormat="1" ht="18" x14ac:dyDescent="0.2">
      <c r="A36" s="495"/>
      <c r="B36" s="64" t="str">
        <f>'[4]Premiums Expend-Adjusted'!B35</f>
        <v>Private Duty Nursing</v>
      </c>
      <c r="C36" s="65">
        <f>'[3]Premiums Expend-Adjusted'!C35</f>
        <v>12410275</v>
      </c>
      <c r="D36" s="65">
        <f>'[3]Premiums Expend-Adjusted'!D35</f>
        <v>10450423</v>
      </c>
      <c r="E36" s="65">
        <f>'[3]Premiums Expend-Adjusted'!E35</f>
        <v>12751397</v>
      </c>
      <c r="F36" s="65">
        <f>'[3]Premiums Expend-Adjusted'!F35</f>
        <v>10149796</v>
      </c>
      <c r="G36" s="65">
        <f>'[3]Premiums Expend-Adjusted'!G35</f>
        <v>9136725</v>
      </c>
      <c r="H36" s="65">
        <f>'[3]Premiums Expend-Adjusted'!H35</f>
        <v>13012790</v>
      </c>
      <c r="I36" s="65">
        <f>'[3]Premiums Expend-Adjusted'!I35</f>
        <v>8863441</v>
      </c>
      <c r="J36" s="65">
        <f>'[3]Premiums Expend-Adjusted'!J35</f>
        <v>10815344</v>
      </c>
      <c r="K36" s="65">
        <f>'[3]Premiums Expend-Adjusted'!K35</f>
        <v>11980299</v>
      </c>
      <c r="L36" s="65">
        <f>'[3]Premiums Expend-Adjusted'!L35</f>
        <v>11012250</v>
      </c>
      <c r="M36" s="65"/>
      <c r="N36" s="65"/>
      <c r="O36" s="66">
        <f>'[3]Premiums Expend-Adjusted'!O35</f>
        <v>110582740</v>
      </c>
      <c r="Q36" s="67"/>
    </row>
    <row r="37" spans="1:18" s="59" customFormat="1" ht="18" x14ac:dyDescent="0.2">
      <c r="A37" s="495"/>
      <c r="B37" s="64" t="str">
        <f>'[4]Premiums Expend-Adjusted'!B36</f>
        <v>Long-Term Home Health</v>
      </c>
      <c r="C37" s="65">
        <f>'[3]Premiums Expend-Adjusted'!C36</f>
        <v>65704822</v>
      </c>
      <c r="D37" s="65">
        <f>'[3]Premiums Expend-Adjusted'!D36</f>
        <v>60712330</v>
      </c>
      <c r="E37" s="65">
        <f>'[3]Premiums Expend-Adjusted'!E36</f>
        <v>75276883</v>
      </c>
      <c r="F37" s="65">
        <f>'[3]Premiums Expend-Adjusted'!F36</f>
        <v>59294739</v>
      </c>
      <c r="G37" s="65">
        <f>'[3]Premiums Expend-Adjusted'!G36</f>
        <v>58207638</v>
      </c>
      <c r="H37" s="65">
        <f>'[3]Premiums Expend-Adjusted'!H36</f>
        <v>77081861</v>
      </c>
      <c r="I37" s="65">
        <f>'[3]Premiums Expend-Adjusted'!I36</f>
        <v>58717085</v>
      </c>
      <c r="J37" s="65">
        <f>'[3]Premiums Expend-Adjusted'!J36</f>
        <v>65758813</v>
      </c>
      <c r="K37" s="65">
        <f>'[3]Premiums Expend-Adjusted'!K36</f>
        <v>80332707</v>
      </c>
      <c r="L37" s="65">
        <f>'[3]Premiums Expend-Adjusted'!L36</f>
        <v>69500177</v>
      </c>
      <c r="M37" s="65"/>
      <c r="N37" s="65"/>
      <c r="O37" s="66">
        <f>'[3]Premiums Expend-Adjusted'!O36</f>
        <v>670587055</v>
      </c>
      <c r="Q37" s="67"/>
      <c r="R37" s="70"/>
    </row>
    <row r="38" spans="1:18" s="59" customFormat="1" ht="18.75" thickBot="1" x14ac:dyDescent="0.25">
      <c r="A38" s="495"/>
      <c r="B38" s="64" t="str">
        <f>'[4]Premiums Expend-Adjusted'!B37</f>
        <v>Hospice</v>
      </c>
      <c r="C38" s="65">
        <f>'[3]Premiums Expend-Adjusted'!C37</f>
        <v>5888971</v>
      </c>
      <c r="D38" s="65">
        <f>'[3]Premiums Expend-Adjusted'!D37</f>
        <v>6101018</v>
      </c>
      <c r="E38" s="426">
        <f>'[3]Premiums Expend-Adjusted'!E37</f>
        <v>6117878</v>
      </c>
      <c r="F38" s="65">
        <f>'[3]Premiums Expend-Adjusted'!F37</f>
        <v>5658567</v>
      </c>
      <c r="G38" s="65">
        <f>'[3]Premiums Expend-Adjusted'!G37</f>
        <v>5978490</v>
      </c>
      <c r="H38" s="65">
        <f>'[3]Premiums Expend-Adjusted'!H37</f>
        <v>5825236</v>
      </c>
      <c r="I38" s="65">
        <f>'[3]Premiums Expend-Adjusted'!I37</f>
        <v>6172816</v>
      </c>
      <c r="J38" s="65">
        <f>'[3]Premiums Expend-Adjusted'!J37</f>
        <v>6103598</v>
      </c>
      <c r="K38" s="65">
        <f>'[3]Premiums Expend-Adjusted'!K37</f>
        <v>6661684</v>
      </c>
      <c r="L38" s="65">
        <f>'[3]Premiums Expend-Adjusted'!L37</f>
        <v>6003928</v>
      </c>
      <c r="M38" s="65"/>
      <c r="N38" s="65"/>
      <c r="O38" s="66">
        <f>'[3]Premiums Expend-Adjusted'!O37</f>
        <v>60512186</v>
      </c>
      <c r="Q38" s="67"/>
    </row>
    <row r="39" spans="1:18" s="59" customFormat="1" ht="18.75" thickBot="1" x14ac:dyDescent="0.25">
      <c r="A39" s="496"/>
      <c r="B39" s="71" t="str">
        <f>'[4]Premiums Expend-Adjusted'!B38</f>
        <v>CBLTC Subtotal</v>
      </c>
      <c r="C39" s="72">
        <f>'[3]Premiums Expend-Adjusted'!C38</f>
        <v>214622827</v>
      </c>
      <c r="D39" s="72">
        <f>'[3]Premiums Expend-Adjusted'!D38</f>
        <v>182678896</v>
      </c>
      <c r="E39" s="72">
        <f>'[3]Premiums Expend-Adjusted'!E38</f>
        <v>231061888</v>
      </c>
      <c r="F39" s="72">
        <f>'[3]Premiums Expend-Adjusted'!F38</f>
        <v>182999622</v>
      </c>
      <c r="G39" s="72">
        <f>'[3]Premiums Expend-Adjusted'!G38</f>
        <v>190423601</v>
      </c>
      <c r="H39" s="72">
        <f>'[3]Premiums Expend-Adjusted'!H38</f>
        <v>237484360</v>
      </c>
      <c r="I39" s="72">
        <f>'[3]Premiums Expend-Adjusted'!I38</f>
        <v>181196811</v>
      </c>
      <c r="J39" s="72">
        <f>'[3]Premiums Expend-Adjusted'!J38</f>
        <v>198411446</v>
      </c>
      <c r="K39" s="72">
        <f>'[3]Premiums Expend-Adjusted'!K38</f>
        <v>258136867</v>
      </c>
      <c r="L39" s="72">
        <f>'[3]Premiums Expend-Adjusted'!L38</f>
        <v>216493685</v>
      </c>
      <c r="M39" s="72"/>
      <c r="N39" s="72"/>
      <c r="O39" s="73">
        <f>'[3]Premiums Expend-Adjusted'!O38</f>
        <v>2093510003</v>
      </c>
      <c r="P39" s="74"/>
      <c r="Q39" s="67"/>
    </row>
    <row r="40" spans="1:18" s="59" customFormat="1" ht="18" x14ac:dyDescent="0.2">
      <c r="A40" s="494" t="s">
        <v>14</v>
      </c>
      <c r="B40" s="432" t="str">
        <f>'[4]Premiums Expend-Adjusted'!B39</f>
        <v>Class I Nursing Facilities</v>
      </c>
      <c r="C40" s="427">
        <f>'[3]Premiums Expend-Adjusted'!C39</f>
        <v>68196095</v>
      </c>
      <c r="D40" s="427">
        <f>'[3]Premiums Expend-Adjusted'!D39</f>
        <v>63188621</v>
      </c>
      <c r="E40" s="427">
        <f>'[3]Premiums Expend-Adjusted'!E39</f>
        <v>69047286</v>
      </c>
      <c r="F40" s="427">
        <f>'[3]Premiums Expend-Adjusted'!F39</f>
        <v>57667504</v>
      </c>
      <c r="G40" s="427">
        <f>'[3]Premiums Expend-Adjusted'!G39</f>
        <v>63057637</v>
      </c>
      <c r="H40" s="427">
        <f>'[3]Premiums Expend-Adjusted'!H39</f>
        <v>73472252</v>
      </c>
      <c r="I40" s="427">
        <f>'[3]Premiums Expend-Adjusted'!I39</f>
        <v>63754592</v>
      </c>
      <c r="J40" s="427">
        <f>'[3]Premiums Expend-Adjusted'!J39</f>
        <v>62358477</v>
      </c>
      <c r="K40" s="427">
        <f>'[3]Premiums Expend-Adjusted'!K39</f>
        <v>78658197</v>
      </c>
      <c r="L40" s="427">
        <f>'[3]Premiums Expend-Adjusted'!L39</f>
        <v>69121062</v>
      </c>
      <c r="M40" s="427"/>
      <c r="N40" s="427"/>
      <c r="O40" s="428">
        <f>'[3]Premiums Expend-Adjusted'!O39</f>
        <v>668521723</v>
      </c>
      <c r="Q40" s="67"/>
    </row>
    <row r="41" spans="1:18" s="59" customFormat="1" ht="18" x14ac:dyDescent="0.2">
      <c r="A41" s="495"/>
      <c r="B41" s="301" t="str">
        <f>'[4]Premiums Expend-Adjusted'!B40</f>
        <v>Class II Nursing Facilities</v>
      </c>
      <c r="C41" s="65">
        <f>'[3]Premiums Expend-Adjusted'!C40</f>
        <v>544177</v>
      </c>
      <c r="D41" s="65">
        <f>'[3]Premiums Expend-Adjusted'!D40</f>
        <v>567034</v>
      </c>
      <c r="E41" s="65">
        <f>'[3]Premiums Expend-Adjusted'!E40</f>
        <v>639597</v>
      </c>
      <c r="F41" s="65">
        <f>'[3]Premiums Expend-Adjusted'!F40</f>
        <v>640797</v>
      </c>
      <c r="G41" s="65">
        <f>'[3]Premiums Expend-Adjusted'!G40</f>
        <v>706760</v>
      </c>
      <c r="H41" s="65">
        <f>'[3]Premiums Expend-Adjusted'!H40</f>
        <v>602863</v>
      </c>
      <c r="I41" s="65">
        <f>'[3]Premiums Expend-Adjusted'!I40</f>
        <v>581685</v>
      </c>
      <c r="J41" s="65">
        <f>'[3]Premiums Expend-Adjusted'!J40</f>
        <v>917874</v>
      </c>
      <c r="K41" s="65">
        <f>'[3]Premiums Expend-Adjusted'!K40</f>
        <v>583300</v>
      </c>
      <c r="L41" s="65">
        <f>'[3]Premiums Expend-Adjusted'!L40</f>
        <v>581321</v>
      </c>
      <c r="M41" s="65"/>
      <c r="N41" s="65"/>
      <c r="O41" s="429">
        <f>'[3]Premiums Expend-Adjusted'!O40</f>
        <v>6365408</v>
      </c>
      <c r="Q41" s="67"/>
    </row>
    <row r="42" spans="1:18" s="59" customFormat="1" ht="36" x14ac:dyDescent="0.2">
      <c r="A42" s="495"/>
      <c r="B42" s="301" t="str">
        <f>'[4]Premiums Expend-Adjusted'!B41</f>
        <v>Program of All-Inclusive Care for the Elderly</v>
      </c>
      <c r="C42" s="65">
        <f>'[3]Premiums Expend-Adjusted'!C41</f>
        <v>27377838</v>
      </c>
      <c r="D42" s="65">
        <f>'[3]Premiums Expend-Adjusted'!D41</f>
        <v>27488673</v>
      </c>
      <c r="E42" s="65">
        <f>'[3]Premiums Expend-Adjusted'!E41</f>
        <v>27768436</v>
      </c>
      <c r="F42" s="65">
        <f>'[3]Premiums Expend-Adjusted'!F41</f>
        <v>27305665</v>
      </c>
      <c r="G42" s="65">
        <f>'[3]Premiums Expend-Adjusted'!G41</f>
        <v>27813546</v>
      </c>
      <c r="H42" s="65">
        <f>'[3]Premiums Expend-Adjusted'!H41</f>
        <v>28317891</v>
      </c>
      <c r="I42" s="65">
        <f>'[3]Premiums Expend-Adjusted'!I41</f>
        <v>27862515</v>
      </c>
      <c r="J42" s="65">
        <f>'[3]Premiums Expend-Adjusted'!J41</f>
        <v>27630798</v>
      </c>
      <c r="K42" s="65">
        <f>'[3]Premiums Expend-Adjusted'!K41</f>
        <v>25749814</v>
      </c>
      <c r="L42" s="65">
        <f>'[3]Premiums Expend-Adjusted'!L41</f>
        <v>27922312</v>
      </c>
      <c r="M42" s="65"/>
      <c r="N42" s="65"/>
      <c r="O42" s="429">
        <f>'[3]Premiums Expend-Adjusted'!O41</f>
        <v>275237488</v>
      </c>
      <c r="Q42" s="67"/>
    </row>
    <row r="43" spans="1:18" s="59" customFormat="1" ht="36" x14ac:dyDescent="0.2">
      <c r="A43" s="495"/>
      <c r="B43" s="301" t="str">
        <f>'[4]Premiums Expend-Adjusted'!B42</f>
        <v>Supplemental Medicare Insurance Benefit</v>
      </c>
      <c r="C43" s="65">
        <f>'[3]Premiums Expend-Adjusted'!C42</f>
        <v>22066940</v>
      </c>
      <c r="D43" s="65">
        <f>'[3]Premiums Expend-Adjusted'!D42</f>
        <v>21961379</v>
      </c>
      <c r="E43" s="65">
        <f>'[3]Premiums Expend-Adjusted'!E42</f>
        <v>22328178</v>
      </c>
      <c r="F43" s="65">
        <f>'[3]Premiums Expend-Adjusted'!F42</f>
        <v>22769535</v>
      </c>
      <c r="G43" s="65">
        <f>'[3]Premiums Expend-Adjusted'!G42</f>
        <v>22647333</v>
      </c>
      <c r="H43" s="65">
        <f>'[3]Premiums Expend-Adjusted'!H42</f>
        <v>22795860</v>
      </c>
      <c r="I43" s="65">
        <f>'[3]Premiums Expend-Adjusted'!I42</f>
        <v>26146792</v>
      </c>
      <c r="J43" s="65">
        <f>'[3]Premiums Expend-Adjusted'!J42</f>
        <v>23771962</v>
      </c>
      <c r="K43" s="65">
        <f>'[3]Premiums Expend-Adjusted'!K42</f>
        <v>24194670</v>
      </c>
      <c r="L43" s="65">
        <f>'[3]Premiums Expend-Adjusted'!L42</f>
        <v>24242182</v>
      </c>
      <c r="M43" s="65"/>
      <c r="N43" s="65"/>
      <c r="O43" s="429">
        <f>'[3]Premiums Expend-Adjusted'!O42</f>
        <v>232924831</v>
      </c>
      <c r="Q43" s="67"/>
    </row>
    <row r="44" spans="1:18" s="59" customFormat="1" ht="36.75" thickBot="1" x14ac:dyDescent="0.25">
      <c r="A44" s="495"/>
      <c r="B44" s="433" t="str">
        <f>'[4]Premiums Expend-Adjusted'!B43</f>
        <v>Health Insurance Buy-In Program</v>
      </c>
      <c r="C44" s="426">
        <f>'[3]Premiums Expend-Adjusted'!C43</f>
        <v>183696</v>
      </c>
      <c r="D44" s="426">
        <f>'[3]Premiums Expend-Adjusted'!D43</f>
        <v>232960</v>
      </c>
      <c r="E44" s="426">
        <f>'[3]Premiums Expend-Adjusted'!E43</f>
        <v>228451</v>
      </c>
      <c r="F44" s="426">
        <f>'[3]Premiums Expend-Adjusted'!F43</f>
        <v>231442</v>
      </c>
      <c r="G44" s="426">
        <f>'[3]Premiums Expend-Adjusted'!G43</f>
        <v>224029</v>
      </c>
      <c r="H44" s="426">
        <f>'[3]Premiums Expend-Adjusted'!H43</f>
        <v>228358</v>
      </c>
      <c r="I44" s="426">
        <f>'[3]Premiums Expend-Adjusted'!I43</f>
        <v>213089</v>
      </c>
      <c r="J44" s="426">
        <f>'[3]Premiums Expend-Adjusted'!J43</f>
        <v>239042</v>
      </c>
      <c r="K44" s="426">
        <f>'[3]Premiums Expend-Adjusted'!K43</f>
        <v>203517</v>
      </c>
      <c r="L44" s="426">
        <f>'[3]Premiums Expend-Adjusted'!L43</f>
        <v>233743</v>
      </c>
      <c r="M44" s="426"/>
      <c r="N44" s="426"/>
      <c r="O44" s="431">
        <f>'[3]Premiums Expend-Adjusted'!O43</f>
        <v>2218327</v>
      </c>
      <c r="Q44" s="67"/>
    </row>
    <row r="45" spans="1:18" s="59" customFormat="1" ht="18.75" thickBot="1" x14ac:dyDescent="0.25">
      <c r="A45" s="496"/>
      <c r="B45" s="430" t="str">
        <f>'[4]Premiums Expend-Adjusted'!B44</f>
        <v>LTC + Insurance Subtotal</v>
      </c>
      <c r="C45" s="426">
        <f>'[3]Premiums Expend-Adjusted'!C44</f>
        <v>118368746</v>
      </c>
      <c r="D45" s="426">
        <f>'[3]Premiums Expend-Adjusted'!D44</f>
        <v>113438667</v>
      </c>
      <c r="E45" s="426">
        <f>'[3]Premiums Expend-Adjusted'!E44</f>
        <v>120011948</v>
      </c>
      <c r="F45" s="426">
        <f>'[3]Premiums Expend-Adjusted'!F44</f>
        <v>108614943</v>
      </c>
      <c r="G45" s="426">
        <f>'[3]Premiums Expend-Adjusted'!G44</f>
        <v>114449305</v>
      </c>
      <c r="H45" s="426">
        <f>'[3]Premiums Expend-Adjusted'!H44</f>
        <v>125417224</v>
      </c>
      <c r="I45" s="426">
        <f>'[3]Premiums Expend-Adjusted'!I44</f>
        <v>118558673</v>
      </c>
      <c r="J45" s="426">
        <f>'[3]Premiums Expend-Adjusted'!J44</f>
        <v>114918153</v>
      </c>
      <c r="K45" s="426">
        <f>'[3]Premiums Expend-Adjusted'!K44</f>
        <v>129389498</v>
      </c>
      <c r="L45" s="426">
        <f>'[3]Premiums Expend-Adjusted'!L44</f>
        <v>122100620</v>
      </c>
      <c r="M45" s="426"/>
      <c r="N45" s="426"/>
      <c r="O45" s="431">
        <f>'[3]Premiums Expend-Adjusted'!O44</f>
        <v>1185267777</v>
      </c>
      <c r="P45" s="74"/>
      <c r="Q45" s="67"/>
    </row>
    <row r="46" spans="1:18" s="59" customFormat="1" ht="18" hidden="1" x14ac:dyDescent="0.2">
      <c r="A46" s="494" t="s">
        <v>47</v>
      </c>
      <c r="B46" s="64" t="str">
        <f>'[4]Premiums Expend-Adjusted'!B45</f>
        <v>Single Entry Points</v>
      </c>
      <c r="C46" s="65">
        <f>'[3]Premiums Expend-Adjusted'!C45</f>
        <v>0</v>
      </c>
      <c r="D46" s="65">
        <f>'[3]Premiums Expend-Adjusted'!D45</f>
        <v>0</v>
      </c>
      <c r="E46" s="65">
        <f>'[3]Premiums Expend-Adjusted'!E45+'[3]Premiums Expend-Adjusted'!E47</f>
        <v>19940361</v>
      </c>
      <c r="F46" s="65">
        <f>'[3]Premiums Expend-Adjusted'!F45+'[3]Premiums Expend-Adjusted'!F47</f>
        <v>10690279</v>
      </c>
      <c r="G46" s="65">
        <f>'[3]Premiums Expend-Adjusted'!G45+'[3]Premiums Expend-Adjusted'!G47</f>
        <v>13837399</v>
      </c>
      <c r="H46" s="65">
        <f>'[3]Premiums Expend-Adjusted'!H45+'[3]Premiums Expend-Adjusted'!H47</f>
        <v>17604611</v>
      </c>
      <c r="I46" s="65">
        <f>'[3]Premiums Expend-Adjusted'!I45+'[3]Premiums Expend-Adjusted'!I47</f>
        <v>13991719</v>
      </c>
      <c r="J46" s="65">
        <f>'[3]Premiums Expend-Adjusted'!J45+'[3]Premiums Expend-Adjusted'!J47</f>
        <v>38739343</v>
      </c>
      <c r="K46" s="65">
        <f>'[3]Premiums Expend-Adjusted'!K45+'[3]Premiums Expend-Adjusted'!K47</f>
        <v>13921869</v>
      </c>
      <c r="L46" s="65">
        <f>'[3]Premiums Expend-Adjusted'!L45+'[3]Premiums Expend-Adjusted'!L47</f>
        <v>14052113</v>
      </c>
      <c r="M46" s="65"/>
      <c r="N46" s="65"/>
      <c r="O46" s="66">
        <f>'[3]Premiums Expend-Adjusted'!O45</f>
        <v>0</v>
      </c>
      <c r="Q46" s="67"/>
    </row>
    <row r="47" spans="1:18" s="59" customFormat="1" ht="18" x14ac:dyDescent="0.2">
      <c r="A47" s="495"/>
      <c r="B47" s="64" t="str">
        <f>'[4]Premiums Expend-Adjusted'!B46</f>
        <v>Disease Management</v>
      </c>
      <c r="C47" s="65">
        <f>'[3]Premiums Expend-Adjusted'!C46</f>
        <v>0</v>
      </c>
      <c r="D47" s="65">
        <f>'[3]Premiums Expend-Adjusted'!D46</f>
        <v>24383</v>
      </c>
      <c r="E47" s="65">
        <f>'[3]Premiums Expend-Adjusted'!E46</f>
        <v>23207</v>
      </c>
      <c r="F47" s="65">
        <f>'[3]Premiums Expend-Adjusted'!F46</f>
        <v>24065</v>
      </c>
      <c r="G47" s="65">
        <f>'[3]Premiums Expend-Adjusted'!G46</f>
        <v>0</v>
      </c>
      <c r="H47" s="65">
        <f>'[3]Premiums Expend-Adjusted'!H46</f>
        <v>54453</v>
      </c>
      <c r="I47" s="65">
        <f>'[3]Premiums Expend-Adjusted'!I46</f>
        <v>29837</v>
      </c>
      <c r="J47" s="65">
        <f>'[3]Premiums Expend-Adjusted'!J46</f>
        <v>33986</v>
      </c>
      <c r="K47" s="65">
        <f>'[3]Premiums Expend-Adjusted'!K46</f>
        <v>33971</v>
      </c>
      <c r="L47" s="65">
        <f>'[3]Premiums Expend-Adjusted'!L46</f>
        <v>34557</v>
      </c>
      <c r="M47" s="65"/>
      <c r="N47" s="65"/>
      <c r="O47" s="66">
        <f>'[3]Premiums Expend-Adjusted'!O46</f>
        <v>258459</v>
      </c>
      <c r="Q47" s="67"/>
    </row>
    <row r="48" spans="1:18" s="59" customFormat="1" ht="36.75" thickBot="1" x14ac:dyDescent="0.25">
      <c r="A48" s="495"/>
      <c r="B48" s="64" t="str">
        <f>'[4]Premiums Expend-Adjusted'!B47</f>
        <v>Prepaid Inpatient Health Plan Administration</v>
      </c>
      <c r="C48" s="65">
        <f>'[3]Premiums Expend-Adjusted'!C47</f>
        <v>13869737</v>
      </c>
      <c r="D48" s="65">
        <f>'[3]Premiums Expend-Adjusted'!D47</f>
        <v>13971537</v>
      </c>
      <c r="E48" s="426">
        <f>'[3]Premiums Expend-Adjusted'!E47</f>
        <v>19940361</v>
      </c>
      <c r="F48" s="65">
        <f>'[3]Premiums Expend-Adjusted'!F47</f>
        <v>10690279</v>
      </c>
      <c r="G48" s="65">
        <f>'[3]Premiums Expend-Adjusted'!G47</f>
        <v>13837399</v>
      </c>
      <c r="H48" s="65">
        <f>'[3]Premiums Expend-Adjusted'!H47</f>
        <v>17604611</v>
      </c>
      <c r="I48" s="65">
        <f>'[3]Premiums Expend-Adjusted'!I47</f>
        <v>13991719</v>
      </c>
      <c r="J48" s="65">
        <f>'[3]Premiums Expend-Adjusted'!J47</f>
        <v>38739343</v>
      </c>
      <c r="K48" s="65">
        <f>'[3]Premiums Expend-Adjusted'!K47</f>
        <v>13921869</v>
      </c>
      <c r="L48" s="65">
        <f>'[3]Premiums Expend-Adjusted'!L47</f>
        <v>14052113</v>
      </c>
      <c r="M48" s="65"/>
      <c r="N48" s="65"/>
      <c r="O48" s="66">
        <f>'[3]Premiums Expend-Adjusted'!O47</f>
        <v>170618968</v>
      </c>
      <c r="Q48" s="67"/>
    </row>
    <row r="49" spans="1:18" s="59" customFormat="1" ht="35.1" customHeight="1" thickBot="1" x14ac:dyDescent="0.25">
      <c r="A49" s="496"/>
      <c r="B49" s="71" t="str">
        <f>'[4]Premiums Expend-Adjusted'!B48</f>
        <v>Service Management Subtotal</v>
      </c>
      <c r="C49" s="72">
        <f>'[3]Premiums Expend-Adjusted'!C48</f>
        <v>13869737</v>
      </c>
      <c r="D49" s="72">
        <f>'[3]Premiums Expend-Adjusted'!D48</f>
        <v>13995920</v>
      </c>
      <c r="E49" s="72">
        <f>'[3]Premiums Expend-Adjusted'!E48</f>
        <v>19963568</v>
      </c>
      <c r="F49" s="72">
        <f>'[3]Premiums Expend-Adjusted'!F48</f>
        <v>10714344</v>
      </c>
      <c r="G49" s="72">
        <f>'[3]Premiums Expend-Adjusted'!G48</f>
        <v>13837399</v>
      </c>
      <c r="H49" s="72">
        <f>'[3]Premiums Expend-Adjusted'!H48</f>
        <v>17659064</v>
      </c>
      <c r="I49" s="72">
        <f>'[3]Premiums Expend-Adjusted'!I48</f>
        <v>14021556</v>
      </c>
      <c r="J49" s="72">
        <f>'[3]Premiums Expend-Adjusted'!J48</f>
        <v>38773329</v>
      </c>
      <c r="K49" s="72">
        <f>'[3]Premiums Expend-Adjusted'!K48</f>
        <v>13955840</v>
      </c>
      <c r="L49" s="72">
        <f>'[3]Premiums Expend-Adjusted'!L48</f>
        <v>14086670</v>
      </c>
      <c r="M49" s="72"/>
      <c r="N49" s="72"/>
      <c r="O49" s="73">
        <f>'[3]Premiums Expend-Adjusted'!O48</f>
        <v>170877427</v>
      </c>
      <c r="P49" s="74"/>
      <c r="Q49" s="67"/>
    </row>
    <row r="50" spans="1:18" s="59" customFormat="1" ht="31.5" customHeight="1" x14ac:dyDescent="0.2">
      <c r="A50" s="494" t="s">
        <v>15</v>
      </c>
      <c r="B50" s="64" t="str">
        <f>'[4]Premiums Expend-Adjusted'!B49</f>
        <v>Nursing Facility Upper Payment Limit</v>
      </c>
      <c r="C50" s="65">
        <f>'[3]Premiums Expend-Adjusted'!C49</f>
        <v>0</v>
      </c>
      <c r="D50" s="65">
        <f>'[3]Premiums Expend-Adjusted'!D49</f>
        <v>0</v>
      </c>
      <c r="E50" s="65">
        <f>'[3]Premiums Expend-Adjusted'!E49</f>
        <v>0</v>
      </c>
      <c r="F50" s="65">
        <f>'[3]Premiums Expend-Adjusted'!F49</f>
        <v>0</v>
      </c>
      <c r="G50" s="65">
        <f>'[3]Premiums Expend-Adjusted'!G49</f>
        <v>0</v>
      </c>
      <c r="H50" s="65">
        <f>'[3]Premiums Expend-Adjusted'!H49</f>
        <v>4074942</v>
      </c>
      <c r="I50" s="65">
        <f>'[3]Premiums Expend-Adjusted'!I49</f>
        <v>0</v>
      </c>
      <c r="J50" s="65">
        <f>'[3]Premiums Expend-Adjusted'!J49</f>
        <v>0</v>
      </c>
      <c r="K50" s="65">
        <f>'[3]Premiums Expend-Adjusted'!K49</f>
        <v>0</v>
      </c>
      <c r="L50" s="65">
        <f>'[3]Premiums Expend-Adjusted'!L49</f>
        <v>0</v>
      </c>
      <c r="M50" s="65"/>
      <c r="N50" s="65"/>
      <c r="O50" s="66">
        <f>'[3]Premiums Expend-Adjusted'!O49</f>
        <v>4074942</v>
      </c>
      <c r="Q50" s="67"/>
    </row>
    <row r="51" spans="1:18" s="59" customFormat="1" ht="36" x14ac:dyDescent="0.2">
      <c r="A51" s="495"/>
      <c r="B51" s="64" t="str">
        <f>'[4]Premiums Expend-Adjusted'!B50</f>
        <v>Outpatient Hospital Upper Payment Limit</v>
      </c>
      <c r="C51" s="65">
        <f>'[3]Premiums Expend-Adjusted'!C50</f>
        <v>0</v>
      </c>
      <c r="D51" s="65">
        <f>'[3]Premiums Expend-Adjusted'!D50</f>
        <v>0</v>
      </c>
      <c r="E51" s="65">
        <f>'[3]Premiums Expend-Adjusted'!E50</f>
        <v>0</v>
      </c>
      <c r="F51" s="65">
        <f>'[3]Premiums Expend-Adjusted'!F50</f>
        <v>0</v>
      </c>
      <c r="G51" s="65">
        <f>'[3]Premiums Expend-Adjusted'!G50</f>
        <v>0</v>
      </c>
      <c r="H51" s="65">
        <f>'[3]Premiums Expend-Adjusted'!H50</f>
        <v>0</v>
      </c>
      <c r="I51" s="65">
        <f>'[3]Premiums Expend-Adjusted'!I50</f>
        <v>0</v>
      </c>
      <c r="J51" s="65">
        <f>'[3]Premiums Expend-Adjusted'!J50</f>
        <v>0</v>
      </c>
      <c r="K51" s="65">
        <f>'[3]Premiums Expend-Adjusted'!K50</f>
        <v>0</v>
      </c>
      <c r="L51" s="65">
        <f>'[3]Premiums Expend-Adjusted'!L50</f>
        <v>0</v>
      </c>
      <c r="M51" s="65"/>
      <c r="N51" s="65"/>
      <c r="O51" s="66">
        <f>'[3]Premiums Expend-Adjusted'!O50</f>
        <v>0</v>
      </c>
      <c r="Q51" s="67"/>
    </row>
    <row r="52" spans="1:18" s="59" customFormat="1" ht="36" x14ac:dyDescent="0.2">
      <c r="A52" s="495"/>
      <c r="B52" s="64" t="str">
        <f>'[4]Premiums Expend-Adjusted'!B51</f>
        <v>Home Health Service Upper Payment Limit</v>
      </c>
      <c r="C52" s="65">
        <f>'[3]Premiums Expend-Adjusted'!C51</f>
        <v>0</v>
      </c>
      <c r="D52" s="65">
        <f>'[3]Premiums Expend-Adjusted'!D51</f>
        <v>0</v>
      </c>
      <c r="E52" s="65">
        <f>'[3]Premiums Expend-Adjusted'!E51</f>
        <v>0</v>
      </c>
      <c r="F52" s="65">
        <f>'[3]Premiums Expend-Adjusted'!F51</f>
        <v>0</v>
      </c>
      <c r="G52" s="65">
        <f>'[3]Premiums Expend-Adjusted'!G51</f>
        <v>0</v>
      </c>
      <c r="H52" s="65">
        <f>'[3]Premiums Expend-Adjusted'!H51</f>
        <v>0</v>
      </c>
      <c r="I52" s="65">
        <f>'[3]Premiums Expend-Adjusted'!I51</f>
        <v>0</v>
      </c>
      <c r="J52" s="65">
        <f>'[3]Premiums Expend-Adjusted'!J51</f>
        <v>0</v>
      </c>
      <c r="K52" s="65">
        <f>'[3]Premiums Expend-Adjusted'!K51</f>
        <v>0</v>
      </c>
      <c r="L52" s="65">
        <f>'[3]Premiums Expend-Adjusted'!L51</f>
        <v>0</v>
      </c>
      <c r="M52" s="65"/>
      <c r="N52" s="65"/>
      <c r="O52" s="66">
        <f>'[3]Premiums Expend-Adjusted'!O51</f>
        <v>0</v>
      </c>
      <c r="Q52" s="67"/>
    </row>
    <row r="53" spans="1:18" s="59" customFormat="1" ht="54" x14ac:dyDescent="0.2">
      <c r="A53" s="495"/>
      <c r="B53" s="64" t="str">
        <f>'[4]Premiums Expend-Adjusted'!B52</f>
        <v>Public Emergency Medical Transportation Provider Payments</v>
      </c>
      <c r="C53" s="65">
        <f>'[3]Premiums Expend-Adjusted'!C52</f>
        <v>0</v>
      </c>
      <c r="D53" s="65">
        <f>'[3]Premiums Expend-Adjusted'!D52</f>
        <v>0</v>
      </c>
      <c r="E53" s="65">
        <f>'[3]Premiums Expend-Adjusted'!E52</f>
        <v>0</v>
      </c>
      <c r="F53" s="65">
        <f>'[3]Premiums Expend-Adjusted'!F52</f>
        <v>0</v>
      </c>
      <c r="G53" s="65">
        <f>'[3]Premiums Expend-Adjusted'!G52</f>
        <v>0</v>
      </c>
      <c r="H53" s="65">
        <f>'[3]Premiums Expend-Adjusted'!H52</f>
        <v>0</v>
      </c>
      <c r="I53" s="65">
        <f>'[3]Premiums Expend-Adjusted'!I52</f>
        <v>0</v>
      </c>
      <c r="J53" s="65">
        <f>'[3]Premiums Expend-Adjusted'!J52</f>
        <v>0</v>
      </c>
      <c r="K53" s="65">
        <f>'[3]Premiums Expend-Adjusted'!K52</f>
        <v>0</v>
      </c>
      <c r="L53" s="65">
        <f>'[3]Premiums Expend-Adjusted'!L52</f>
        <v>0</v>
      </c>
      <c r="M53" s="65"/>
      <c r="N53" s="65"/>
      <c r="O53" s="66">
        <f>'[3]Premiums Expend-Adjusted'!O52</f>
        <v>0</v>
      </c>
      <c r="Q53" s="67"/>
    </row>
    <row r="54" spans="1:18" s="59" customFormat="1" ht="36" x14ac:dyDescent="0.2">
      <c r="A54" s="495"/>
      <c r="B54" s="64" t="str">
        <f>'[4]Premiums Expend-Adjusted'!B53</f>
        <v>Hospital Supplemental Medicaid Payments</v>
      </c>
      <c r="C54" s="65">
        <f>'[3]Premiums Expend-Adjusted'!C53</f>
        <v>123071626</v>
      </c>
      <c r="D54" s="65">
        <f>'[3]Premiums Expend-Adjusted'!D53</f>
        <v>121280536</v>
      </c>
      <c r="E54" s="65">
        <f>'[3]Premiums Expend-Adjusted'!E53</f>
        <v>124734228</v>
      </c>
      <c r="F54" s="65">
        <f>'[3]Premiums Expend-Adjusted'!F53</f>
        <v>119331318</v>
      </c>
      <c r="G54" s="65">
        <f>'[3]Premiums Expend-Adjusted'!G53</f>
        <v>119211709</v>
      </c>
      <c r="H54" s="65">
        <f>'[3]Premiums Expend-Adjusted'!H53</f>
        <v>212449343</v>
      </c>
      <c r="I54" s="65">
        <f>'[3]Premiums Expend-Adjusted'!I53</f>
        <v>115159368</v>
      </c>
      <c r="J54" s="65">
        <f>'[3]Premiums Expend-Adjusted'!J53</f>
        <v>115159368</v>
      </c>
      <c r="K54" s="65">
        <f>'[3]Premiums Expend-Adjusted'!K53</f>
        <v>119211709</v>
      </c>
      <c r="L54" s="65">
        <f>'[3]Premiums Expend-Adjusted'!L53</f>
        <v>119211709</v>
      </c>
      <c r="M54" s="65"/>
      <c r="N54" s="65"/>
      <c r="O54" s="66">
        <f>'[3]Premiums Expend-Adjusted'!O53</f>
        <v>1288820914</v>
      </c>
      <c r="Q54" s="67"/>
    </row>
    <row r="55" spans="1:18" s="59" customFormat="1" ht="36" x14ac:dyDescent="0.2">
      <c r="A55" s="495"/>
      <c r="B55" s="64" t="str">
        <f>'[4]Premiums Expend-Adjusted'!B54</f>
        <v>Nursing Facility Supplemental Payments</v>
      </c>
      <c r="C55" s="65">
        <f>'[3]Premiums Expend-Adjusted'!C54</f>
        <v>8292644</v>
      </c>
      <c r="D55" s="65">
        <f>'[3]Premiums Expend-Adjusted'!D54</f>
        <v>10773806</v>
      </c>
      <c r="E55" s="65">
        <f>'[3]Premiums Expend-Adjusted'!E54</f>
        <v>9879842</v>
      </c>
      <c r="F55" s="65">
        <f>'[3]Premiums Expend-Adjusted'!F54</f>
        <v>9566149</v>
      </c>
      <c r="G55" s="65">
        <f>'[3]Premiums Expend-Adjusted'!G54</f>
        <v>9836004</v>
      </c>
      <c r="H55" s="65">
        <f>'[3]Premiums Expend-Adjusted'!H54</f>
        <v>9812101</v>
      </c>
      <c r="I55" s="65">
        <f>'[3]Premiums Expend-Adjusted'!I54</f>
        <v>9666274</v>
      </c>
      <c r="J55" s="65">
        <f>'[3]Premiums Expend-Adjusted'!J54</f>
        <v>8651289</v>
      </c>
      <c r="K55" s="65">
        <f>'[3]Premiums Expend-Adjusted'!K54</f>
        <v>9895863</v>
      </c>
      <c r="L55" s="65">
        <f>'[3]Premiums Expend-Adjusted'!L54</f>
        <v>10589109</v>
      </c>
      <c r="M55" s="65"/>
      <c r="N55" s="65"/>
      <c r="O55" s="66">
        <f>'[3]Premiums Expend-Adjusted'!O54</f>
        <v>96963081</v>
      </c>
      <c r="Q55" s="67"/>
    </row>
    <row r="56" spans="1:18" s="59" customFormat="1" ht="36" x14ac:dyDescent="0.2">
      <c r="A56" s="495"/>
      <c r="B56" s="64" t="str">
        <f>'[4]Premiums Expend-Adjusted'!B55</f>
        <v>Physician Supplemental Payments</v>
      </c>
      <c r="C56" s="65">
        <f>'[3]Premiums Expend-Adjusted'!C55</f>
        <v>0</v>
      </c>
      <c r="D56" s="65">
        <f>'[3]Premiums Expend-Adjusted'!D55</f>
        <v>0</v>
      </c>
      <c r="E56" s="65">
        <f>'[3]Premiums Expend-Adjusted'!E55</f>
        <v>0</v>
      </c>
      <c r="F56" s="65">
        <f>'[3]Premiums Expend-Adjusted'!F55</f>
        <v>0</v>
      </c>
      <c r="G56" s="65">
        <f>'[3]Premiums Expend-Adjusted'!G55</f>
        <v>0</v>
      </c>
      <c r="H56" s="65">
        <f>'[3]Premiums Expend-Adjusted'!H55</f>
        <v>0</v>
      </c>
      <c r="I56" s="65">
        <f>'[3]Premiums Expend-Adjusted'!I55</f>
        <v>0</v>
      </c>
      <c r="J56" s="65">
        <f>'[3]Premiums Expend-Adjusted'!J55</f>
        <v>0</v>
      </c>
      <c r="K56" s="65">
        <f>'[3]Premiums Expend-Adjusted'!K55</f>
        <v>0</v>
      </c>
      <c r="L56" s="65">
        <f>'[3]Premiums Expend-Adjusted'!L55</f>
        <v>0</v>
      </c>
      <c r="M56" s="65"/>
      <c r="N56" s="65"/>
      <c r="O56" s="66">
        <f>'[3]Premiums Expend-Adjusted'!O55</f>
        <v>0</v>
      </c>
      <c r="Q56" s="67"/>
    </row>
    <row r="57" spans="1:18" s="59" customFormat="1" ht="18" x14ac:dyDescent="0.2">
      <c r="A57" s="495"/>
      <c r="B57" s="64" t="str">
        <f>'[4]Premiums Expend-Adjusted'!B56</f>
        <v>Outstationing Payments</v>
      </c>
      <c r="C57" s="65">
        <f>'[3]Premiums Expend-Adjusted'!C56</f>
        <v>0</v>
      </c>
      <c r="D57" s="65">
        <f>'[3]Premiums Expend-Adjusted'!D56</f>
        <v>0</v>
      </c>
      <c r="E57" s="65">
        <f>'[3]Premiums Expend-Adjusted'!E56</f>
        <v>550288</v>
      </c>
      <c r="F57" s="65">
        <f>'[3]Premiums Expend-Adjusted'!F56</f>
        <v>0</v>
      </c>
      <c r="G57" s="65">
        <f>'[3]Premiums Expend-Adjusted'!G56</f>
        <v>0</v>
      </c>
      <c r="H57" s="65">
        <f>'[3]Premiums Expend-Adjusted'!H56</f>
        <v>528550</v>
      </c>
      <c r="I57" s="65">
        <f>'[3]Premiums Expend-Adjusted'!I56</f>
        <v>0</v>
      </c>
      <c r="J57" s="65">
        <f>'[3]Premiums Expend-Adjusted'!J56</f>
        <v>0</v>
      </c>
      <c r="K57" s="65">
        <f>'[3]Premiums Expend-Adjusted'!K56</f>
        <v>604850</v>
      </c>
      <c r="L57" s="65">
        <f>'[3]Premiums Expend-Adjusted'!L56</f>
        <v>0</v>
      </c>
      <c r="M57" s="65"/>
      <c r="N57" s="65"/>
      <c r="O57" s="66">
        <f>'[3]Premiums Expend-Adjusted'!O56</f>
        <v>1683688</v>
      </c>
      <c r="Q57" s="67"/>
    </row>
    <row r="58" spans="1:18" s="59" customFormat="1" ht="36" x14ac:dyDescent="0.2">
      <c r="A58" s="495"/>
      <c r="B58" s="64" t="str">
        <f>'[4]Premiums Expend-Adjusted'!B57</f>
        <v>University of Colorado School of Medicine Payments</v>
      </c>
      <c r="C58" s="65">
        <f>'[3]Premiums Expend-Adjusted'!C57</f>
        <v>0</v>
      </c>
      <c r="D58" s="65">
        <f>'[3]Premiums Expend-Adjusted'!D57</f>
        <v>0</v>
      </c>
      <c r="E58" s="65">
        <f>'[3]Premiums Expend-Adjusted'!E57</f>
        <v>54934549</v>
      </c>
      <c r="F58" s="65">
        <f>'[3]Premiums Expend-Adjusted'!F57</f>
        <v>0</v>
      </c>
      <c r="G58" s="65">
        <f>'[3]Premiums Expend-Adjusted'!G57</f>
        <v>0</v>
      </c>
      <c r="H58" s="65">
        <f>'[3]Premiums Expend-Adjusted'!H57</f>
        <v>54934549</v>
      </c>
      <c r="I58" s="65">
        <f>'[3]Premiums Expend-Adjusted'!I57</f>
        <v>0</v>
      </c>
      <c r="J58" s="65">
        <f>'[3]Premiums Expend-Adjusted'!J57</f>
        <v>0</v>
      </c>
      <c r="K58" s="65">
        <f>'[3]Premiums Expend-Adjusted'!K57</f>
        <v>54934549</v>
      </c>
      <c r="L58" s="65">
        <f>'[3]Premiums Expend-Adjusted'!L57</f>
        <v>0</v>
      </c>
      <c r="M58" s="65"/>
      <c r="N58" s="65"/>
      <c r="O58" s="66">
        <f>'[3]Premiums Expend-Adjusted'!O57</f>
        <v>164803647</v>
      </c>
      <c r="Q58" s="67"/>
    </row>
    <row r="59" spans="1:18" s="59" customFormat="1" ht="38.25" x14ac:dyDescent="0.2">
      <c r="A59" s="495"/>
      <c r="B59" s="64" t="s">
        <v>147</v>
      </c>
      <c r="C59" s="65">
        <f>'[3]Premiums Expend-Adjusted'!C58</f>
        <v>0</v>
      </c>
      <c r="D59" s="65">
        <f>'[3]Premiums Expend-Adjusted'!D58</f>
        <v>0</v>
      </c>
      <c r="E59" s="65">
        <f>'[3]Premiums Expend-Adjusted'!E58</f>
        <v>102553244</v>
      </c>
      <c r="F59" s="65">
        <f>'[3]Premiums Expend-Adjusted'!F58</f>
        <v>6808899</v>
      </c>
      <c r="G59" s="65">
        <f>'[3]Premiums Expend-Adjusted'!G58</f>
        <v>0</v>
      </c>
      <c r="H59" s="65">
        <f>'[3]Premiums Expend-Adjusted'!H58</f>
        <v>36231</v>
      </c>
      <c r="I59" s="65">
        <f>'[3]Premiums Expend-Adjusted'!I58</f>
        <v>0</v>
      </c>
      <c r="J59" s="65">
        <f>'[3]Premiums Expend-Adjusted'!J58</f>
        <v>0</v>
      </c>
      <c r="K59" s="65">
        <f>'[3]Premiums Expend-Adjusted'!K58</f>
        <v>1400000</v>
      </c>
      <c r="L59" s="65">
        <f>'[3]Premiums Expend-Adjusted'!L58</f>
        <v>0</v>
      </c>
      <c r="M59" s="65"/>
      <c r="N59" s="65"/>
      <c r="O59" s="66">
        <f>'[3]Premiums Expend-Adjusted'!O58</f>
        <v>110798374</v>
      </c>
      <c r="Q59" s="67"/>
    </row>
    <row r="60" spans="1:18" s="59" customFormat="1" ht="18.75" thickBot="1" x14ac:dyDescent="0.25">
      <c r="A60" s="495"/>
      <c r="B60" s="64" t="str">
        <f>'[4]Premiums Expend-Adjusted'!B59</f>
        <v>Accounting Adjustments</v>
      </c>
      <c r="C60" s="75">
        <f>'[3]Premiums Expend-Adjusted'!C59</f>
        <v>-18354081</v>
      </c>
      <c r="D60" s="75">
        <f>'[3]Premiums Expend-Adjusted'!D59</f>
        <v>14384186</v>
      </c>
      <c r="E60" s="75">
        <f>'[3]Premiums Expend-Adjusted'!E59</f>
        <v>8283962</v>
      </c>
      <c r="F60" s="75">
        <f>'[3]Premiums Expend-Adjusted'!F59</f>
        <v>1948120</v>
      </c>
      <c r="G60" s="75">
        <f>'[3]Premiums Expend-Adjusted'!G59</f>
        <v>6026311</v>
      </c>
      <c r="H60" s="75">
        <f>'[3]Premiums Expend-Adjusted'!H59</f>
        <v>6120114</v>
      </c>
      <c r="I60" s="75">
        <f>'[3]Premiums Expend-Adjusted'!I59</f>
        <v>6366854</v>
      </c>
      <c r="J60" s="75">
        <f>'[3]Premiums Expend-Adjusted'!J59</f>
        <v>6281787</v>
      </c>
      <c r="K60" s="75">
        <f>'[3]Premiums Expend-Adjusted'!K59</f>
        <v>1826247</v>
      </c>
      <c r="L60" s="75">
        <f>'[3]Premiums Expend-Adjusted'!L59</f>
        <v>12120017</v>
      </c>
      <c r="M60" s="75"/>
      <c r="N60" s="75"/>
      <c r="O60" s="76">
        <f>'[3]Premiums Expend-Adjusted'!O59</f>
        <v>45003517</v>
      </c>
      <c r="Q60" s="67"/>
      <c r="R60" s="77"/>
    </row>
    <row r="61" spans="1:18" s="80" customFormat="1" ht="18.75" thickBot="1" x14ac:dyDescent="0.25">
      <c r="A61" s="495"/>
      <c r="B61" s="71" t="str">
        <f>'[4]Premiums Expend-Adjusted'!B60</f>
        <v>Other Categories Subtotal</v>
      </c>
      <c r="C61" s="78">
        <f>'[3]Premiums Expend-Adjusted'!C60</f>
        <v>113010189</v>
      </c>
      <c r="D61" s="78">
        <f>'[3]Premiums Expend-Adjusted'!D60</f>
        <v>146438528</v>
      </c>
      <c r="E61" s="78">
        <f>'[3]Premiums Expend-Adjusted'!E60</f>
        <v>300936113</v>
      </c>
      <c r="F61" s="78">
        <f>'[3]Premiums Expend-Adjusted'!F60</f>
        <v>137654486</v>
      </c>
      <c r="G61" s="78">
        <f>'[3]Premiums Expend-Adjusted'!G60</f>
        <v>135074024</v>
      </c>
      <c r="H61" s="78">
        <f>'[3]Premiums Expend-Adjusted'!H60</f>
        <v>287955830</v>
      </c>
      <c r="I61" s="78">
        <f>'[3]Premiums Expend-Adjusted'!I60</f>
        <v>131192496</v>
      </c>
      <c r="J61" s="78">
        <f>'[3]Premiums Expend-Adjusted'!J60</f>
        <v>130092444</v>
      </c>
      <c r="K61" s="78">
        <f>'[3]Premiums Expend-Adjusted'!K60</f>
        <v>187873218</v>
      </c>
      <c r="L61" s="78">
        <f>'[3]Premiums Expend-Adjusted'!L60</f>
        <v>141920835</v>
      </c>
      <c r="M61" s="78"/>
      <c r="N61" s="78"/>
      <c r="O61" s="79">
        <f>'[3]Premiums Expend-Adjusted'!O60</f>
        <v>1712148163</v>
      </c>
      <c r="Q61" s="67"/>
      <c r="R61" s="81"/>
    </row>
    <row r="62" spans="1:18" s="59" customFormat="1" ht="18.75" thickBot="1" x14ac:dyDescent="0.25">
      <c r="A62" s="504"/>
      <c r="B62" s="82" t="str">
        <f>'[4]Premiums Expend-Adjusted'!B61</f>
        <v>Number of Weeks in Month</v>
      </c>
      <c r="C62" s="83">
        <f>'[3]Premiums Expend-Adjusted'!C61</f>
        <v>5</v>
      </c>
      <c r="D62" s="83">
        <f>'[3]Premiums Expend-Adjusted'!D61</f>
        <v>4</v>
      </c>
      <c r="E62" s="83">
        <f>'[3]Premiums Expend-Adjusted'!E61</f>
        <v>5</v>
      </c>
      <c r="F62" s="83">
        <f>'[3]Premiums Expend-Adjusted'!F61</f>
        <v>4</v>
      </c>
      <c r="G62" s="83">
        <f>'[3]Premiums Expend-Adjusted'!G61</f>
        <v>4</v>
      </c>
      <c r="H62" s="83">
        <f>'[3]Premiums Expend-Adjusted'!H61</f>
        <v>5</v>
      </c>
      <c r="I62" s="83">
        <f>'[3]Premiums Expend-Adjusted'!I61</f>
        <v>4</v>
      </c>
      <c r="J62" s="83">
        <f>'[3]Premiums Expend-Adjusted'!J61</f>
        <v>4</v>
      </c>
      <c r="K62" s="83">
        <f>'[3]Premiums Expend-Adjusted'!K61</f>
        <v>5</v>
      </c>
      <c r="L62" s="83">
        <f>'[3]Premiums Expend-Adjusted'!L61</f>
        <v>4</v>
      </c>
      <c r="M62" s="83">
        <f>'[3]Premiums Expend-Adjusted'!M61</f>
        <v>4</v>
      </c>
      <c r="N62" s="83">
        <f>'[3]Premiums Expend-Adjusted'!N61</f>
        <v>5</v>
      </c>
      <c r="O62" s="84">
        <f>SUM(C62:N62)</f>
        <v>53</v>
      </c>
      <c r="P62" s="74"/>
      <c r="Q62" s="85"/>
      <c r="R62" s="77"/>
    </row>
    <row r="63" spans="1:18" s="59" customFormat="1" ht="18.75" thickBot="1" x14ac:dyDescent="0.25">
      <c r="A63" s="505"/>
      <c r="B63" s="86"/>
      <c r="C63" s="87">
        <f>'[3]Premiums Expend-Adjusted'!C62</f>
        <v>1119699303</v>
      </c>
      <c r="D63" s="87">
        <f>'[3]Premiums Expend-Adjusted'!D62</f>
        <v>843828967</v>
      </c>
      <c r="E63" s="87">
        <f>'[3]Premiums Expend-Adjusted'!E62</f>
        <v>1252247308</v>
      </c>
      <c r="F63" s="87">
        <f>'[3]Premiums Expend-Adjusted'!F62</f>
        <v>1014473809</v>
      </c>
      <c r="G63" s="87">
        <f>'[3]Premiums Expend-Adjusted'!G62</f>
        <v>819667880</v>
      </c>
      <c r="H63" s="87">
        <f>'[3]Premiums Expend-Adjusted'!H62</f>
        <v>1312762371</v>
      </c>
      <c r="I63" s="87">
        <f>'[3]Premiums Expend-Adjusted'!I62</f>
        <v>807260196</v>
      </c>
      <c r="J63" s="87">
        <f>'[3]Premiums Expend-Adjusted'!J62</f>
        <v>1007387311</v>
      </c>
      <c r="K63" s="87">
        <f>'[3]Premiums Expend-Adjusted'!K62</f>
        <v>1275931976</v>
      </c>
      <c r="L63" s="87">
        <f>'[3]Premiums Expend-Adjusted'!L62</f>
        <v>956700624</v>
      </c>
      <c r="M63" s="87"/>
      <c r="N63" s="87"/>
      <c r="O63" s="88">
        <f>'[3]Premiums Expend-Adjusted'!O62</f>
        <v>10409959745</v>
      </c>
      <c r="P63" s="74"/>
      <c r="Q63" s="85"/>
      <c r="R63" s="77"/>
    </row>
    <row r="64" spans="1:18" s="59" customFormat="1" ht="18" x14ac:dyDescent="0.2">
      <c r="A64" s="501" t="s">
        <v>4</v>
      </c>
      <c r="B64" s="502"/>
      <c r="C64" s="502"/>
      <c r="D64" s="502"/>
      <c r="E64" s="502"/>
      <c r="F64" s="502"/>
      <c r="G64" s="502"/>
      <c r="H64" s="502"/>
      <c r="I64" s="502"/>
      <c r="J64" s="502"/>
      <c r="K64" s="502"/>
      <c r="L64" s="502"/>
      <c r="M64" s="502"/>
      <c r="N64" s="502"/>
      <c r="O64" s="503"/>
      <c r="P64" s="89"/>
      <c r="Q64" s="85"/>
    </row>
    <row r="65" spans="1:17" s="59" customFormat="1" ht="15.75" hidden="1" customHeight="1" x14ac:dyDescent="0.2">
      <c r="A65" s="489" t="s">
        <v>124</v>
      </c>
      <c r="B65" s="490"/>
      <c r="C65" s="490"/>
      <c r="D65" s="490"/>
      <c r="E65" s="490"/>
      <c r="F65" s="490"/>
      <c r="G65" s="490"/>
      <c r="H65" s="490"/>
      <c r="I65" s="490"/>
      <c r="J65" s="490"/>
      <c r="K65" s="490"/>
      <c r="L65" s="490"/>
      <c r="M65" s="490"/>
      <c r="N65" s="490"/>
      <c r="O65" s="500"/>
      <c r="P65" s="90"/>
      <c r="Q65" s="85"/>
    </row>
    <row r="66" spans="1:17" s="59" customFormat="1" ht="18" x14ac:dyDescent="0.2">
      <c r="A66" s="489" t="s">
        <v>128</v>
      </c>
      <c r="B66" s="490"/>
      <c r="C66" s="490"/>
      <c r="D66" s="490"/>
      <c r="E66" s="490"/>
      <c r="F66" s="490"/>
      <c r="G66" s="490"/>
      <c r="H66" s="490"/>
      <c r="I66" s="490"/>
      <c r="J66" s="490"/>
      <c r="K66" s="490"/>
      <c r="L66" s="490"/>
      <c r="M66" s="490"/>
      <c r="N66" s="490"/>
      <c r="O66" s="500"/>
      <c r="P66" s="91" t="s">
        <v>85</v>
      </c>
      <c r="Q66" s="85"/>
    </row>
    <row r="67" spans="1:17" s="59" customFormat="1" ht="18.75" thickBot="1" x14ac:dyDescent="0.25">
      <c r="A67" s="497"/>
      <c r="B67" s="498"/>
      <c r="C67" s="498"/>
      <c r="D67" s="498"/>
      <c r="E67" s="498"/>
      <c r="F67" s="498"/>
      <c r="G67" s="498"/>
      <c r="H67" s="498"/>
      <c r="I67" s="498"/>
      <c r="J67" s="498"/>
      <c r="K67" s="498"/>
      <c r="L67" s="498"/>
      <c r="M67" s="498"/>
      <c r="N67" s="498"/>
      <c r="O67" s="499"/>
      <c r="P67" s="91"/>
      <c r="Q67" s="85"/>
    </row>
    <row r="68" spans="1:17" ht="16.5" customHeight="1" x14ac:dyDescent="0.3">
      <c r="A68" s="488"/>
      <c r="B68" s="488"/>
      <c r="C68" s="488"/>
      <c r="D68" s="488"/>
      <c r="E68" s="488"/>
      <c r="F68" s="488"/>
      <c r="G68" s="488"/>
      <c r="H68" s="488"/>
      <c r="I68" s="488"/>
      <c r="J68" s="488"/>
      <c r="K68" s="488"/>
      <c r="L68" s="488"/>
      <c r="M68" s="488"/>
      <c r="N68" s="488"/>
      <c r="O68" s="488"/>
    </row>
    <row r="69" spans="1:17" ht="18" x14ac:dyDescent="0.3">
      <c r="A69" s="489"/>
      <c r="B69" s="490"/>
      <c r="C69" s="490"/>
      <c r="D69" s="490"/>
      <c r="E69" s="490"/>
      <c r="F69" s="490"/>
      <c r="G69" s="490"/>
      <c r="H69" s="490"/>
      <c r="I69" s="490"/>
      <c r="J69" s="490"/>
      <c r="K69" s="490"/>
      <c r="L69" s="490"/>
      <c r="M69" s="490"/>
      <c r="N69" s="490"/>
      <c r="O69" s="490"/>
    </row>
    <row r="73" spans="1:17" x14ac:dyDescent="0.3">
      <c r="D73" s="68" t="s">
        <v>127</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70" zoomScaleNormal="100" zoomScaleSheetLayoutView="170" workbookViewId="0">
      <selection activeCell="B23" sqref="B23"/>
    </sheetView>
  </sheetViews>
  <sheetFormatPr defaultColWidth="9.28515625" defaultRowHeight="15" x14ac:dyDescent="0.3"/>
  <cols>
    <col min="1" max="1" width="89" style="68" customWidth="1"/>
    <col min="2" max="2" width="21.42578125" style="68" bestFit="1" customWidth="1"/>
    <col min="3" max="3" width="22.42578125" style="68" customWidth="1"/>
    <col min="4" max="4" width="19.28515625" style="68" bestFit="1" customWidth="1"/>
    <col min="5" max="5" width="19.42578125" style="68" customWidth="1"/>
    <col min="6" max="6" width="46.42578125" style="68" customWidth="1"/>
    <col min="7" max="9" width="9.28515625" style="68"/>
    <col min="10" max="10" width="14.42578125" style="68" bestFit="1" customWidth="1"/>
    <col min="11" max="11" width="9.28515625" style="68"/>
    <col min="12" max="12" width="9.42578125" style="68" bestFit="1" customWidth="1"/>
    <col min="13" max="16384" width="9.28515625" style="68"/>
  </cols>
  <sheetData>
    <row r="1" spans="1:2" ht="18.75" thickBot="1" x14ac:dyDescent="0.4">
      <c r="A1" s="374" t="s">
        <v>163</v>
      </c>
      <c r="B1" s="92"/>
    </row>
    <row r="2" spans="1:2" ht="18.75" thickBot="1" x14ac:dyDescent="0.35">
      <c r="A2" s="506" t="s">
        <v>194</v>
      </c>
      <c r="B2" s="507"/>
    </row>
    <row r="3" spans="1:2" ht="18.75" thickBot="1" x14ac:dyDescent="0.35">
      <c r="A3" s="93" t="s">
        <v>144</v>
      </c>
      <c r="B3" s="94" t="s">
        <v>145</v>
      </c>
    </row>
    <row r="4" spans="1:2" ht="16.5" customHeight="1" x14ac:dyDescent="0.3">
      <c r="A4" s="95" t="str">
        <f>'[3]Premiums Approp'!B4</f>
        <v>HB 24-1430 FY 2024-25 Long Bill</v>
      </c>
      <c r="B4" s="96">
        <f>'[3]Premiums Approp'!C4</f>
        <v>11926618728</v>
      </c>
    </row>
    <row r="5" spans="1:2" ht="16.5" customHeight="1" x14ac:dyDescent="0.3">
      <c r="A5" s="97" t="str">
        <f>'[3]Premiums Approp'!B5</f>
        <v>HB 24-1038 High Acuity Crisis for Children and Youth</v>
      </c>
      <c r="B5" s="98">
        <f>'[3]Premiums Approp'!C5</f>
        <v>1350000</v>
      </c>
    </row>
    <row r="6" spans="1:2" ht="16.5" customHeight="1" x14ac:dyDescent="0.3">
      <c r="A6" s="59" t="str">
        <f>'[3]Premiums Approp'!B6</f>
        <v>SB 24-110 Medicaid Prior Authorization Prohibition</v>
      </c>
      <c r="B6" s="98">
        <f>'[3]Premiums Approp'!C6</f>
        <v>3387323</v>
      </c>
    </row>
    <row r="7" spans="1:2" ht="16.5" customHeight="1" x14ac:dyDescent="0.3">
      <c r="A7" s="59" t="str">
        <f>'[3]Premiums Approp'!B7</f>
        <v>SB 25-093 Supplemental Bill</v>
      </c>
      <c r="B7" s="98">
        <f>'[3]Premiums Approp'!C7</f>
        <v>155379767</v>
      </c>
    </row>
    <row r="8" spans="1:2" ht="16.5" customHeight="1" x14ac:dyDescent="0.3">
      <c r="A8" s="59" t="str">
        <f>'[3]Premiums Approp'!B8</f>
        <v>SB 25-206 Long Bill Add-On</v>
      </c>
      <c r="B8" s="98">
        <f>'[3]Premiums Approp'!C8</f>
        <v>371869517</v>
      </c>
    </row>
    <row r="9" spans="1:2" ht="16.5" customHeight="1" thickBot="1" x14ac:dyDescent="0.35">
      <c r="A9" s="100" t="str">
        <f>'[3]Premiums Approp'!B9</f>
        <v>FY 2024-25 Appropriation YTD</v>
      </c>
      <c r="B9" s="375">
        <f>'[3]Premiums Approp'!C9</f>
        <v>12458605335</v>
      </c>
    </row>
    <row r="10" spans="1:2" ht="16.5" customHeight="1" thickTop="1" thickBot="1" x14ac:dyDescent="0.35">
      <c r="A10" s="389" t="str">
        <f>'[3]Premiums Approp'!B10</f>
        <v>FY 2024-25 YTD Expenditures</v>
      </c>
      <c r="B10" s="390">
        <f>'[3]Premiums Approp'!C10</f>
        <v>10409959745</v>
      </c>
    </row>
    <row r="11" spans="1:2" ht="16.5" customHeight="1" thickTop="1" x14ac:dyDescent="0.3">
      <c r="A11" s="99" t="str">
        <f>'[3]Premiums Approp'!B11</f>
        <v xml:space="preserve">Remaining FY 2024-25 Appropriation </v>
      </c>
      <c r="B11" s="98">
        <f>'[3]Premiums Approp'!C11</f>
        <v>2048645590</v>
      </c>
    </row>
    <row r="49" ht="37.5" customHeight="1" x14ac:dyDescent="0.3"/>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Normal="100" zoomScaleSheetLayoutView="100" workbookViewId="0">
      <selection activeCell="B23" sqref="B23"/>
    </sheetView>
  </sheetViews>
  <sheetFormatPr defaultColWidth="9.28515625" defaultRowHeight="15" x14ac:dyDescent="0.3"/>
  <cols>
    <col min="1" max="1" width="12.28515625" style="68" customWidth="1"/>
    <col min="2" max="2" width="36.42578125" style="68" bestFit="1" customWidth="1"/>
    <col min="3" max="3" width="17.7109375" style="68" bestFit="1" customWidth="1"/>
    <col min="4" max="4" width="17.7109375" style="68" customWidth="1"/>
    <col min="5" max="5" width="20.28515625" style="68" customWidth="1"/>
    <col min="6" max="6" width="17.42578125" style="68" customWidth="1"/>
    <col min="7" max="8" width="19.5703125" style="68" customWidth="1"/>
    <col min="9" max="9" width="17.5703125" style="68" customWidth="1"/>
    <col min="10" max="10" width="18.5703125" style="68" customWidth="1"/>
    <col min="11" max="12" width="17.42578125" style="68" bestFit="1" customWidth="1"/>
    <col min="13" max="13" width="16.7109375" style="68" bestFit="1" customWidth="1"/>
    <col min="14" max="14" width="16.28515625" style="68" customWidth="1"/>
    <col min="15" max="15" width="24.5703125" style="68" customWidth="1"/>
    <col min="16" max="16" width="11.28515625" style="68" bestFit="1" customWidth="1"/>
    <col min="17" max="18" width="5.5703125" style="68" bestFit="1" customWidth="1"/>
    <col min="19" max="19" width="30" style="68" bestFit="1" customWidth="1"/>
    <col min="20" max="24" width="5.5703125" style="68" bestFit="1" customWidth="1"/>
    <col min="25" max="16384" width="9.28515625" style="68"/>
  </cols>
  <sheetData>
    <row r="1" spans="1:15" s="101" customFormat="1" ht="18.75" thickBot="1" x14ac:dyDescent="0.25">
      <c r="A1" s="101" t="s">
        <v>164</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8.75" thickBot="1" x14ac:dyDescent="0.25">
      <c r="A2" s="514" t="s">
        <v>195</v>
      </c>
      <c r="B2" s="515"/>
      <c r="C2" s="515"/>
      <c r="D2" s="515"/>
      <c r="E2" s="515"/>
      <c r="F2" s="515"/>
      <c r="G2" s="515"/>
      <c r="H2" s="515"/>
      <c r="I2" s="515"/>
      <c r="J2" s="515"/>
      <c r="K2" s="515"/>
      <c r="L2" s="515"/>
      <c r="M2" s="515"/>
      <c r="N2" s="515"/>
      <c r="O2" s="516"/>
    </row>
    <row r="3" spans="1:15" ht="31.5" customHeight="1" thickBot="1" x14ac:dyDescent="0.35">
      <c r="A3" s="102"/>
      <c r="B3" s="103" t="s">
        <v>11</v>
      </c>
      <c r="C3" s="411" t="s">
        <v>180</v>
      </c>
      <c r="D3" s="413" t="s">
        <v>181</v>
      </c>
      <c r="E3" s="436" t="s">
        <v>182</v>
      </c>
      <c r="F3" s="410" t="s">
        <v>183</v>
      </c>
      <c r="G3" s="104" t="s">
        <v>184</v>
      </c>
      <c r="H3" s="104" t="s">
        <v>185</v>
      </c>
      <c r="I3" s="104" t="s">
        <v>186</v>
      </c>
      <c r="J3" s="104" t="s">
        <v>187</v>
      </c>
      <c r="K3" s="104" t="s">
        <v>188</v>
      </c>
      <c r="L3" s="104" t="s">
        <v>189</v>
      </c>
      <c r="M3" s="104" t="s">
        <v>190</v>
      </c>
      <c r="N3" s="104" t="s">
        <v>191</v>
      </c>
      <c r="O3" s="105" t="s">
        <v>192</v>
      </c>
    </row>
    <row r="4" spans="1:15" ht="31.5" customHeight="1" x14ac:dyDescent="0.3">
      <c r="A4" s="517" t="s">
        <v>49</v>
      </c>
      <c r="B4" s="106" t="str">
        <f>'[4]Hospital Supplemental Payments'!B4</f>
        <v>Inpatient Medicaid Supplemental Payments</v>
      </c>
      <c r="C4" s="107">
        <f>'[3]Hospital Supplemental Payments'!C4</f>
        <v>66696361</v>
      </c>
      <c r="D4" s="109">
        <f>'[3]Hospital Supplemental Payments'!D4</f>
        <v>66967696.990000017</v>
      </c>
      <c r="E4" s="112">
        <f>'[3]Hospital Supplemental Payments'!E4</f>
        <v>66867041</v>
      </c>
      <c r="F4" s="112">
        <f>'[3]Hospital Supplemental Payments'!F4</f>
        <v>56212881</v>
      </c>
      <c r="G4" s="112">
        <f>'[3]Hospital Supplemental Payments'!G4</f>
        <v>56212881</v>
      </c>
      <c r="H4" s="112">
        <f>'[3]Hospital Supplemental Payments'!H4</f>
        <v>118320377.00000003</v>
      </c>
      <c r="I4" s="112">
        <f>'[3]Hospital Supplemental Payments'!I4</f>
        <v>53651799</v>
      </c>
      <c r="J4" s="112">
        <f>'[3]Hospital Supplemental Payments'!J4</f>
        <v>53651799</v>
      </c>
      <c r="K4" s="112">
        <f>'[3]Hospital Supplemental Payments'!K4</f>
        <v>56212881.009999998</v>
      </c>
      <c r="L4" s="112">
        <f>'[3]Hospital Supplemental Payments'!L4</f>
        <v>56212881.029999934</v>
      </c>
      <c r="M4" s="108"/>
      <c r="N4" s="109"/>
      <c r="O4" s="110">
        <f>'[3]Hospital Supplemental Payments'!O4</f>
        <v>651006598</v>
      </c>
    </row>
    <row r="5" spans="1:15" ht="31.5" customHeight="1" x14ac:dyDescent="0.3">
      <c r="A5" s="518"/>
      <c r="B5" s="106" t="str">
        <f>'[4]Hospital Supplemental Payments'!B5</f>
        <v>Medicaid Disproportionate Share Hospital (DSH) and Other Payments</v>
      </c>
      <c r="C5" s="111">
        <f>'[3]Hospital Supplemental Payments'!C5</f>
        <v>0</v>
      </c>
      <c r="D5" s="438">
        <f>'[3]Hospital Supplemental Payments'!D5</f>
        <v>0</v>
      </c>
      <c r="E5" s="115">
        <f>'[3]Hospital Supplemental Payments'!E5</f>
        <v>0</v>
      </c>
      <c r="F5" s="115">
        <f>'[3]Hospital Supplemental Payments'!F5</f>
        <v>0</v>
      </c>
      <c r="G5" s="115">
        <f>'[3]Hospital Supplemental Payments'!G5</f>
        <v>0</v>
      </c>
      <c r="H5" s="115">
        <f>'[3]Hospital Supplemental Payments'!H5</f>
        <v>0</v>
      </c>
      <c r="I5" s="115">
        <f>'[3]Hospital Supplemental Payments'!I5</f>
        <v>0</v>
      </c>
      <c r="J5" s="115">
        <f>'[3]Hospital Supplemental Payments'!J5</f>
        <v>0</v>
      </c>
      <c r="K5" s="115">
        <f>'[3]Hospital Supplemental Payments'!K5</f>
        <v>0</v>
      </c>
      <c r="L5" s="115">
        <f>'[3]Hospital Supplemental Payments'!L5</f>
        <v>0</v>
      </c>
      <c r="M5" s="112"/>
      <c r="N5" s="112"/>
      <c r="O5" s="110">
        <f>'[3]Hospital Supplemental Payments'!O5</f>
        <v>0</v>
      </c>
    </row>
    <row r="6" spans="1:15" ht="31.5" customHeight="1" x14ac:dyDescent="0.3">
      <c r="A6" s="518"/>
      <c r="B6" s="113" t="str">
        <f>'[4]Hospital Supplemental Payments'!B6</f>
        <v>Medicaid Hospital Quality Incentive Payments</v>
      </c>
      <c r="C6" s="114">
        <f>'[3]Hospital Supplemental Payments'!C6</f>
        <v>12867929</v>
      </c>
      <c r="D6" s="439">
        <f>'[3]Hospital Supplemental Payments'!D6</f>
        <v>13478857</v>
      </c>
      <c r="E6" s="115">
        <f>'[3]Hospital Supplemental Payments'!E6</f>
        <v>13127554</v>
      </c>
      <c r="F6" s="115">
        <f>'[3]Hospital Supplemental Payments'!F6</f>
        <v>10696457</v>
      </c>
      <c r="G6" s="115">
        <f>'[3]Hospital Supplemental Payments'!G6</f>
        <v>10696457</v>
      </c>
      <c r="H6" s="115">
        <f>'[3]Hospital Supplemental Payments'!H6</f>
        <v>12378693</v>
      </c>
      <c r="I6" s="115">
        <f>'[3]Hospital Supplemental Payments'!I6</f>
        <v>9855339</v>
      </c>
      <c r="J6" s="115">
        <f>'[3]Hospital Supplemental Payments'!J6</f>
        <v>9855339</v>
      </c>
      <c r="K6" s="115">
        <f>'[3]Hospital Supplemental Payments'!K6</f>
        <v>10696456.99</v>
      </c>
      <c r="L6" s="115">
        <f>'[3]Hospital Supplemental Payments'!L6</f>
        <v>10696457.00999999</v>
      </c>
      <c r="M6" s="115"/>
      <c r="N6" s="115"/>
      <c r="O6" s="116">
        <f>'[3]Hospital Supplemental Payments'!O6</f>
        <v>114349539</v>
      </c>
    </row>
    <row r="7" spans="1:15" ht="31.5" customHeight="1" x14ac:dyDescent="0.3">
      <c r="A7" s="518"/>
      <c r="B7" s="113" t="str">
        <f>'[4]Hospital Supplemental Payments'!B7</f>
        <v>Uncompensated Care Supplemental Hospital Medicaid Payment</v>
      </c>
      <c r="C7" s="117">
        <f>'[3]Hospital Supplemental Payments'!C7</f>
        <v>0</v>
      </c>
      <c r="D7" s="440">
        <f>'[3]Hospital Supplemental Payments'!D7</f>
        <v>0</v>
      </c>
      <c r="E7" s="115">
        <f>'[3]Hospital Supplemental Payments'!E7</f>
        <v>0</v>
      </c>
      <c r="F7" s="115">
        <f>'[3]Hospital Supplemental Payments'!F7</f>
        <v>0</v>
      </c>
      <c r="G7" s="115">
        <f>'[3]Hospital Supplemental Payments'!G7</f>
        <v>0</v>
      </c>
      <c r="H7" s="115">
        <f>'[3]Hospital Supplemental Payments'!H7</f>
        <v>0</v>
      </c>
      <c r="I7" s="115">
        <f>'[3]Hospital Supplemental Payments'!I7</f>
        <v>0</v>
      </c>
      <c r="J7" s="115">
        <f>'[3]Hospital Supplemental Payments'!J7</f>
        <v>0</v>
      </c>
      <c r="K7" s="115">
        <f>'[3]Hospital Supplemental Payments'!K7</f>
        <v>0</v>
      </c>
      <c r="L7" s="115">
        <f>'[3]Hospital Supplemental Payments'!L7</f>
        <v>0</v>
      </c>
      <c r="M7" s="118"/>
      <c r="N7" s="118"/>
      <c r="O7" s="116">
        <f>'[3]Hospital Supplemental Payments'!O7</f>
        <v>0</v>
      </c>
    </row>
    <row r="8" spans="1:15" ht="27" customHeight="1" x14ac:dyDescent="0.3">
      <c r="A8" s="518"/>
      <c r="B8" s="119" t="str">
        <f>'[4]Hospital Supplemental Payments'!B8</f>
        <v>Public High Volume Hospital Payment</v>
      </c>
      <c r="C8" s="117">
        <f>'[3]Hospital Supplemental Payments'!C8</f>
        <v>0</v>
      </c>
      <c r="D8" s="440">
        <f>'[3]Hospital Supplemental Payments'!D8</f>
        <v>0</v>
      </c>
      <c r="E8" s="115">
        <f>'[3]Hospital Supplemental Payments'!E8</f>
        <v>2164379.2400000002</v>
      </c>
      <c r="F8" s="115">
        <f>'[3]Hospital Supplemental Payments'!F8</f>
        <v>119608.86</v>
      </c>
      <c r="G8" s="115">
        <f>'[3]Hospital Supplemental Payments'!G8</f>
        <v>0</v>
      </c>
      <c r="H8" s="115">
        <f>'[3]Hospital Supplemental Payments'!H8</f>
        <v>0</v>
      </c>
      <c r="I8" s="115">
        <f>'[3]Hospital Supplemental Payments'!I8</f>
        <v>0</v>
      </c>
      <c r="J8" s="115">
        <f>'[3]Hospital Supplemental Payments'!J8</f>
        <v>0</v>
      </c>
      <c r="K8" s="115">
        <f>'[3]Hospital Supplemental Payments'!K8</f>
        <v>0</v>
      </c>
      <c r="L8" s="115">
        <f>'[3]Hospital Supplemental Payments'!L8</f>
        <v>0</v>
      </c>
      <c r="M8" s="118"/>
      <c r="N8" s="118"/>
      <c r="O8" s="116">
        <f>'[3]Hospital Supplemental Payments'!O8</f>
        <v>2283988</v>
      </c>
    </row>
    <row r="9" spans="1:15" ht="31.5" customHeight="1" thickBot="1" x14ac:dyDescent="0.35">
      <c r="A9" s="518"/>
      <c r="B9" s="120" t="str">
        <f>'[4]Hospital Supplemental Payments'!B9</f>
        <v>Outpatient Medicaid Supplemental Payments</v>
      </c>
      <c r="C9" s="121">
        <f>'[3]Hospital Supplemental Payments'!C9</f>
        <v>43507336</v>
      </c>
      <c r="D9" s="441">
        <f>'[3]Hospital Supplemental Payments'!D9</f>
        <v>40833982.000000015</v>
      </c>
      <c r="E9" s="122">
        <f>'[3]Hospital Supplemental Payments'!E9</f>
        <v>42575254</v>
      </c>
      <c r="F9" s="122">
        <f>'[3]Hospital Supplemental Payments'!F9</f>
        <v>52302371</v>
      </c>
      <c r="G9" s="122">
        <f>'[3]Hospital Supplemental Payments'!G9</f>
        <v>52302371</v>
      </c>
      <c r="H9" s="122">
        <f>'[3]Hospital Supplemental Payments'!H9</f>
        <v>81750272.999999985</v>
      </c>
      <c r="I9" s="122">
        <f>'[3]Hospital Supplemental Payments'!I9</f>
        <v>51652230</v>
      </c>
      <c r="J9" s="122">
        <f>'[3]Hospital Supplemental Payments'!J9</f>
        <v>51652230</v>
      </c>
      <c r="K9" s="122">
        <f>'[3]Hospital Supplemental Payments'!K9</f>
        <v>52302371.009999998</v>
      </c>
      <c r="L9" s="122">
        <f>'[3]Hospital Supplemental Payments'!L9</f>
        <v>52302370.979999922</v>
      </c>
      <c r="M9" s="122"/>
      <c r="N9" s="122"/>
      <c r="O9" s="123">
        <f>'[3]Hospital Supplemental Payments'!O9</f>
        <v>521180789</v>
      </c>
    </row>
    <row r="10" spans="1:15" ht="31.5" customHeight="1" thickTop="1" thickBot="1" x14ac:dyDescent="0.35">
      <c r="A10" s="519"/>
      <c r="B10" s="124" t="str">
        <f>'[4]Hospital Supplemental Payments'!B10</f>
        <v>Total Medical Services Premiums Payments</v>
      </c>
      <c r="C10" s="125">
        <f>'[3]Hospital Supplemental Payments'!C10</f>
        <v>123071626</v>
      </c>
      <c r="D10" s="127">
        <f>'[3]Hospital Supplemental Payments'!D10</f>
        <v>121280535.99000002</v>
      </c>
      <c r="E10" s="434">
        <f>'[3]Hospital Supplemental Payments'!E10</f>
        <v>124734228.23999999</v>
      </c>
      <c r="F10" s="434">
        <f>'[3]Hospital Supplemental Payments'!F10</f>
        <v>119331317.86</v>
      </c>
      <c r="G10" s="434">
        <f>'[3]Hospital Supplemental Payments'!G10</f>
        <v>119211709</v>
      </c>
      <c r="H10" s="434">
        <f>'[3]Hospital Supplemental Payments'!H10</f>
        <v>212449343</v>
      </c>
      <c r="I10" s="434">
        <f>'[3]Hospital Supplemental Payments'!I10</f>
        <v>115159368</v>
      </c>
      <c r="J10" s="434">
        <f>'[3]Hospital Supplemental Payments'!J10</f>
        <v>115159368</v>
      </c>
      <c r="K10" s="434">
        <f>'[3]Hospital Supplemental Payments'!K10</f>
        <v>119211709.00999999</v>
      </c>
      <c r="L10" s="434">
        <f>'[3]Hospital Supplemental Payments'!L10</f>
        <v>119211709.01999985</v>
      </c>
      <c r="M10" s="126"/>
      <c r="N10" s="127"/>
      <c r="O10" s="128">
        <f>'[3]Hospital Supplemental Payments'!O10</f>
        <v>1288820914</v>
      </c>
    </row>
    <row r="11" spans="1:15" ht="31.5" customHeight="1" x14ac:dyDescent="0.3">
      <c r="A11" s="517" t="s">
        <v>50</v>
      </c>
      <c r="B11" s="129" t="str">
        <f>'[4]Hospital Supplemental Payments'!B11</f>
        <v>CICP Disproportionate Share Hospital (DSH) Payment</v>
      </c>
      <c r="C11" s="107">
        <f>'[3]Hospital Supplemental Payments'!C11</f>
        <v>25986901</v>
      </c>
      <c r="D11" s="109">
        <f>'[3]Hospital Supplemental Payments'!D11</f>
        <v>23466401</v>
      </c>
      <c r="E11" s="108">
        <f>'[3]Hospital Supplemental Payments'!E11</f>
        <v>24726636</v>
      </c>
      <c r="F11" s="108">
        <f>'[3]Hospital Supplemental Payments'!F11</f>
        <v>21435972.999999996</v>
      </c>
      <c r="G11" s="108">
        <f>'[3]Hospital Supplemental Payments'!G11</f>
        <v>21435973</v>
      </c>
      <c r="H11" s="108">
        <f>'[3]Hospital Supplemental Payments'!H11</f>
        <v>36564561</v>
      </c>
      <c r="I11" s="108">
        <f>'[3]Hospital Supplemental Payments'!I11</f>
        <v>13871678.999999996</v>
      </c>
      <c r="J11" s="108">
        <f>'[3]Hospital Supplemental Payments'!J11</f>
        <v>13871679</v>
      </c>
      <c r="K11" s="108">
        <f>'[3]Hospital Supplemental Payments'!K11</f>
        <v>21435973</v>
      </c>
      <c r="L11" s="108">
        <f>'[3]Hospital Supplemental Payments'!L11</f>
        <v>21435973</v>
      </c>
      <c r="M11" s="108"/>
      <c r="N11" s="109"/>
      <c r="O11" s="130">
        <f>'[3]Hospital Supplemental Payments'!O11</f>
        <v>224231749</v>
      </c>
    </row>
    <row r="12" spans="1:15" ht="31.5" customHeight="1" thickBot="1" x14ac:dyDescent="0.35">
      <c r="A12" s="518"/>
      <c r="B12" s="131" t="str">
        <f>'[4]Hospital Supplemental Payments'!B12</f>
        <v>Uncompensated Care Supplemental Hospital Medicaid Payment</v>
      </c>
      <c r="C12" s="121">
        <f>'[3]Hospital Supplemental Payments'!C12</f>
        <v>0</v>
      </c>
      <c r="D12" s="441">
        <f>'[3]Hospital Supplemental Payments'!D12</f>
        <v>0</v>
      </c>
      <c r="E12" s="122">
        <f>'[3]Hospital Supplemental Payments'!E12</f>
        <v>0</v>
      </c>
      <c r="F12" s="122">
        <f>'[3]Hospital Supplemental Payments'!F12</f>
        <v>0</v>
      </c>
      <c r="G12" s="122">
        <f>'[3]Hospital Supplemental Payments'!G12</f>
        <v>0</v>
      </c>
      <c r="H12" s="122">
        <f>'[3]Hospital Supplemental Payments'!H12</f>
        <v>0</v>
      </c>
      <c r="I12" s="122">
        <f>'[3]Hospital Supplemental Payments'!I12</f>
        <v>0</v>
      </c>
      <c r="J12" s="122">
        <f>'[3]Hospital Supplemental Payments'!J12</f>
        <v>0</v>
      </c>
      <c r="K12" s="122">
        <f>'[3]Hospital Supplemental Payments'!K12</f>
        <v>0</v>
      </c>
      <c r="L12" s="122">
        <f>'[3]Hospital Supplemental Payments'!L12</f>
        <v>0</v>
      </c>
      <c r="M12" s="122"/>
      <c r="N12" s="122"/>
      <c r="O12" s="123">
        <f>'[3]Hospital Supplemental Payments'!O12</f>
        <v>0</v>
      </c>
    </row>
    <row r="13" spans="1:15" ht="31.5" customHeight="1" thickTop="1" thickBot="1" x14ac:dyDescent="0.35">
      <c r="A13" s="519"/>
      <c r="B13" s="124" t="str">
        <f>'[4]Hospital Supplemental Payments'!B13</f>
        <v>Total CICP Payments</v>
      </c>
      <c r="C13" s="132">
        <f>'[3]Hospital Supplemental Payments'!C13</f>
        <v>25986901</v>
      </c>
      <c r="D13" s="134">
        <f>'[3]Hospital Supplemental Payments'!D13</f>
        <v>23466401</v>
      </c>
      <c r="E13" s="434">
        <f>'[3]Hospital Supplemental Payments'!E13</f>
        <v>24726636</v>
      </c>
      <c r="F13" s="434">
        <f>'[3]Hospital Supplemental Payments'!F13</f>
        <v>21435972.999999996</v>
      </c>
      <c r="G13" s="434">
        <f>'[3]Hospital Supplemental Payments'!G13</f>
        <v>21435973</v>
      </c>
      <c r="H13" s="434">
        <f>'[3]Hospital Supplemental Payments'!H13</f>
        <v>36564561</v>
      </c>
      <c r="I13" s="434">
        <f>'[3]Hospital Supplemental Payments'!I13</f>
        <v>13871678.999999996</v>
      </c>
      <c r="J13" s="434">
        <f>'[3]Hospital Supplemental Payments'!J13</f>
        <v>13871679</v>
      </c>
      <c r="K13" s="434">
        <f>'[3]Hospital Supplemental Payments'!K13</f>
        <v>21435973</v>
      </c>
      <c r="L13" s="434">
        <f>'[3]Hospital Supplemental Payments'!L13</f>
        <v>21435973</v>
      </c>
      <c r="M13" s="133"/>
      <c r="N13" s="134"/>
      <c r="O13" s="135">
        <f>'[3]Hospital Supplemental Payments'!O13</f>
        <v>224231749</v>
      </c>
    </row>
    <row r="14" spans="1:15" ht="15.6" customHeight="1" thickBot="1" x14ac:dyDescent="0.35">
      <c r="A14" s="136"/>
      <c r="B14" s="137" t="s">
        <v>146</v>
      </c>
      <c r="C14" s="412">
        <f>'[3]Hospital Supplemental Payments'!C14</f>
        <v>149058527</v>
      </c>
      <c r="D14" s="442">
        <f>'[3]Hospital Supplemental Payments'!D14</f>
        <v>144746936.99000001</v>
      </c>
      <c r="E14" s="437">
        <f>'[3]Hospital Supplemental Payments'!E14</f>
        <v>149460864.24000001</v>
      </c>
      <c r="F14" s="435">
        <f>'[3]Hospital Supplemental Payments'!F14</f>
        <v>140767290.85999998</v>
      </c>
      <c r="G14" s="435">
        <f>'[3]Hospital Supplemental Payments'!G14</f>
        <v>140647682</v>
      </c>
      <c r="H14" s="435">
        <f>'[3]Hospital Supplemental Payments'!H14</f>
        <v>249013904</v>
      </c>
      <c r="I14" s="435">
        <f>'[3]Hospital Supplemental Payments'!I14</f>
        <v>129031047</v>
      </c>
      <c r="J14" s="435">
        <f>'[3]Hospital Supplemental Payments'!J14</f>
        <v>129031047</v>
      </c>
      <c r="K14" s="435">
        <f>'[3]Hospital Supplemental Payments'!K14</f>
        <v>140647682.00999999</v>
      </c>
      <c r="L14" s="435">
        <f>'[3]Hospital Supplemental Payments'!L14</f>
        <v>140647682.01999986</v>
      </c>
      <c r="M14" s="138"/>
      <c r="N14" s="139"/>
      <c r="O14" s="140">
        <f>'[3]Hospital Supplemental Payments'!O14</f>
        <v>1513052663</v>
      </c>
    </row>
    <row r="15" spans="1:15" ht="18" x14ac:dyDescent="0.3">
      <c r="A15" s="508"/>
      <c r="B15" s="509"/>
      <c r="C15" s="509"/>
      <c r="D15" s="509"/>
      <c r="E15" s="509"/>
      <c r="F15" s="509"/>
      <c r="G15" s="509"/>
      <c r="H15" s="509"/>
      <c r="I15" s="509"/>
      <c r="J15" s="509"/>
      <c r="K15" s="509"/>
      <c r="L15" s="509"/>
      <c r="M15" s="509"/>
      <c r="N15" s="509"/>
      <c r="O15" s="510"/>
    </row>
    <row r="16" spans="1:15" ht="15.75" thickBot="1" x14ac:dyDescent="0.35">
      <c r="A16" s="511"/>
      <c r="B16" s="512"/>
      <c r="C16" s="512"/>
      <c r="D16" s="512"/>
      <c r="E16" s="512"/>
      <c r="F16" s="512"/>
      <c r="G16" s="512"/>
      <c r="H16" s="512"/>
      <c r="I16" s="512"/>
      <c r="J16" s="512"/>
      <c r="K16" s="512"/>
      <c r="L16" s="512"/>
      <c r="M16" s="512"/>
      <c r="N16" s="512"/>
      <c r="O16" s="513"/>
    </row>
    <row r="61" ht="37.5" customHeight="1" x14ac:dyDescent="0.3"/>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29"/>
  <sheetViews>
    <sheetView showGridLines="0" view="pageBreakPreview" topLeftCell="A158" zoomScale="70" zoomScaleNormal="100" zoomScaleSheetLayoutView="70" workbookViewId="0">
      <selection activeCell="B23" sqref="B23"/>
    </sheetView>
  </sheetViews>
  <sheetFormatPr defaultColWidth="9.28515625" defaultRowHeight="15" x14ac:dyDescent="0.3"/>
  <cols>
    <col min="1" max="1" width="9.28515625" style="68"/>
    <col min="2" max="2" width="41.5703125" style="68" customWidth="1"/>
    <col min="3" max="3" width="14.28515625" style="68" bestFit="1" customWidth="1"/>
    <col min="4" max="4" width="10.5703125" style="68" customWidth="1"/>
    <col min="5" max="5" width="12.42578125" style="68" customWidth="1"/>
    <col min="6" max="6" width="11.7109375" style="68" customWidth="1"/>
    <col min="7" max="8" width="15.42578125" style="68" customWidth="1"/>
    <col min="9" max="9" width="15" style="68" bestFit="1" customWidth="1"/>
    <col min="10" max="10" width="17.42578125" style="68" customWidth="1"/>
    <col min="11" max="11" width="12.7109375" style="68" customWidth="1"/>
    <col min="12" max="12" width="14.28515625" style="68" customWidth="1"/>
    <col min="13" max="13" width="10.5703125" style="68" customWidth="1"/>
    <col min="14" max="14" width="16.28515625" style="68" customWidth="1"/>
    <col min="15" max="15" width="12.42578125" style="68" customWidth="1"/>
    <col min="16" max="16" width="13.42578125" style="68" customWidth="1"/>
    <col min="17" max="17" width="10.7109375" style="68" customWidth="1"/>
    <col min="18" max="19" width="17.28515625" style="68" customWidth="1"/>
    <col min="20" max="20" width="15" style="68" bestFit="1" customWidth="1"/>
    <col min="21" max="23" width="12.42578125" style="68" customWidth="1"/>
    <col min="24" max="24" width="11.42578125" style="68" bestFit="1" customWidth="1"/>
    <col min="25" max="25" width="9.7109375" style="68" bestFit="1" customWidth="1"/>
    <col min="26" max="26" width="20.28515625" style="68" bestFit="1" customWidth="1"/>
    <col min="27" max="27" width="11.42578125" style="68" bestFit="1" customWidth="1"/>
    <col min="28" max="28" width="12.42578125" style="68" bestFit="1" customWidth="1"/>
    <col min="29" max="29" width="21.7109375" style="68" bestFit="1" customWidth="1"/>
    <col min="30" max="30" width="28.28515625" style="68" bestFit="1" customWidth="1"/>
    <col min="31" max="31" width="33.5703125" style="68" bestFit="1" customWidth="1"/>
    <col min="32" max="33" width="11.42578125" style="68" bestFit="1" customWidth="1"/>
    <col min="34" max="34" width="17.42578125" style="68" bestFit="1" customWidth="1"/>
    <col min="35" max="35" width="10.28515625" style="68" bestFit="1" customWidth="1"/>
    <col min="36" max="36" width="11.42578125" style="68" bestFit="1" customWidth="1"/>
    <col min="37" max="37" width="13.7109375" style="68" bestFit="1" customWidth="1"/>
    <col min="38" max="38" width="10" style="68" bestFit="1" customWidth="1"/>
    <col min="39" max="40" width="9.42578125" style="68" bestFit="1" customWidth="1"/>
    <col min="41" max="41" width="10.7109375" style="68" customWidth="1"/>
    <col min="42" max="42" width="9.42578125" style="68" bestFit="1" customWidth="1"/>
    <col min="43" max="16384" width="9.28515625" style="68"/>
  </cols>
  <sheetData>
    <row r="1" spans="1:20" ht="22.5" customHeight="1" x14ac:dyDescent="0.3">
      <c r="A1" s="68" t="s">
        <v>176</v>
      </c>
      <c r="B1" s="526" t="s">
        <v>148</v>
      </c>
      <c r="C1" s="527"/>
      <c r="D1" s="527"/>
      <c r="E1" s="527"/>
      <c r="F1" s="527"/>
      <c r="G1" s="527"/>
      <c r="H1" s="527"/>
      <c r="I1" s="527"/>
      <c r="J1" s="527"/>
      <c r="K1" s="527"/>
      <c r="L1" s="527"/>
      <c r="M1" s="527"/>
      <c r="N1" s="527"/>
      <c r="O1" s="527"/>
      <c r="P1" s="527"/>
      <c r="Q1" s="527"/>
      <c r="R1" s="527"/>
      <c r="S1" s="527"/>
      <c r="T1" s="528"/>
    </row>
    <row r="2" spans="1:20" ht="87" customHeight="1" x14ac:dyDescent="0.3">
      <c r="B2" s="404" t="s">
        <v>173</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179</v>
      </c>
      <c r="S2" s="141" t="s">
        <v>239</v>
      </c>
      <c r="T2" s="142" t="s">
        <v>0</v>
      </c>
    </row>
    <row r="3" spans="1:20" ht="18" hidden="1" x14ac:dyDescent="0.3">
      <c r="B3" s="376">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f>'[3]Medicaid Caseload'!R3</f>
        <v>0</v>
      </c>
      <c r="S3" s="144"/>
      <c r="T3" s="381">
        <v>472899</v>
      </c>
    </row>
    <row r="4" spans="1:20" ht="18" hidden="1" x14ac:dyDescent="0.3">
      <c r="B4" s="376">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f>'[3]Medicaid Caseload'!R4</f>
        <v>0</v>
      </c>
      <c r="S4" s="144"/>
      <c r="T4" s="146">
        <v>478550</v>
      </c>
    </row>
    <row r="5" spans="1:20" ht="18" hidden="1" x14ac:dyDescent="0.3">
      <c r="B5" s="376">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f>'[3]Medicaid Caseload'!R5</f>
        <v>0</v>
      </c>
      <c r="S5" s="144"/>
      <c r="T5" s="146">
        <v>482188</v>
      </c>
    </row>
    <row r="6" spans="1:20" ht="18" hidden="1" x14ac:dyDescent="0.3">
      <c r="B6" s="376">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f>'[3]Medicaid Caseload'!R6</f>
        <v>0</v>
      </c>
      <c r="S6" s="144"/>
      <c r="T6" s="146">
        <v>487876</v>
      </c>
    </row>
    <row r="7" spans="1:20" ht="18" hidden="1" x14ac:dyDescent="0.3">
      <c r="B7" s="376">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f>'[3]Medicaid Caseload'!R7</f>
        <v>0</v>
      </c>
      <c r="S7" s="144"/>
      <c r="T7" s="146">
        <v>490236</v>
      </c>
    </row>
    <row r="8" spans="1:20" ht="18" hidden="1" x14ac:dyDescent="0.3">
      <c r="B8" s="376">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f>'[3]Medicaid Caseload'!R8</f>
        <v>0</v>
      </c>
      <c r="S8" s="144"/>
      <c r="T8" s="146">
        <v>495309</v>
      </c>
    </row>
    <row r="9" spans="1:20" ht="18" hidden="1" x14ac:dyDescent="0.3">
      <c r="B9" s="376">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f>'[3]Medicaid Caseload'!R9</f>
        <v>0</v>
      </c>
      <c r="S9" s="144"/>
      <c r="T9" s="146">
        <v>500333</v>
      </c>
    </row>
    <row r="10" spans="1:20" ht="18" hidden="1" x14ac:dyDescent="0.3">
      <c r="B10" s="376">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f>'[3]Medicaid Caseload'!R10</f>
        <v>0</v>
      </c>
      <c r="S10" s="144"/>
      <c r="T10" s="146">
        <v>502194</v>
      </c>
    </row>
    <row r="11" spans="1:20" ht="18" hidden="1" x14ac:dyDescent="0.3">
      <c r="B11" s="376">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f>'[3]Medicaid Caseload'!R11</f>
        <v>0</v>
      </c>
      <c r="S11" s="144"/>
      <c r="T11" s="146">
        <v>509200</v>
      </c>
    </row>
    <row r="12" spans="1:20" ht="18" hidden="1" x14ac:dyDescent="0.3">
      <c r="B12" s="376">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f>'[3]Medicaid Caseload'!R12</f>
        <v>0</v>
      </c>
      <c r="S12" s="144"/>
      <c r="T12" s="146">
        <v>512978</v>
      </c>
    </row>
    <row r="13" spans="1:20" ht="18" hidden="1" x14ac:dyDescent="0.3">
      <c r="B13" s="376">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f>'[3]Medicaid Caseload'!R13</f>
        <v>0</v>
      </c>
      <c r="S13" s="144"/>
      <c r="T13" s="146">
        <v>527027</v>
      </c>
    </row>
    <row r="14" spans="1:20" ht="18" hidden="1" x14ac:dyDescent="0.3">
      <c r="B14" s="376">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f>'[3]Medicaid Caseload'!R14</f>
        <v>0</v>
      </c>
      <c r="S14" s="144"/>
      <c r="T14" s="146">
        <v>526776</v>
      </c>
    </row>
    <row r="15" spans="1:20" ht="18" hidden="1" x14ac:dyDescent="0.3">
      <c r="B15" s="377"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f>'[3]Medicaid Caseload'!R15</f>
        <v>0</v>
      </c>
      <c r="S15" s="148"/>
      <c r="T15" s="149">
        <v>498797</v>
      </c>
    </row>
    <row r="16" spans="1:20" ht="18" hidden="1" x14ac:dyDescent="0.3">
      <c r="B16" s="376">
        <v>40360</v>
      </c>
      <c r="C16" s="144"/>
      <c r="D16" s="144">
        <v>7395</v>
      </c>
      <c r="E16" s="470">
        <v>54740</v>
      </c>
      <c r="F16" s="470">
        <v>0</v>
      </c>
      <c r="G16" s="145">
        <v>73769</v>
      </c>
      <c r="H16" s="145">
        <v>21446</v>
      </c>
      <c r="I16" s="470">
        <v>0</v>
      </c>
      <c r="J16" s="144">
        <v>471</v>
      </c>
      <c r="K16" s="470">
        <v>287674</v>
      </c>
      <c r="L16" s="470">
        <v>0</v>
      </c>
      <c r="M16" s="144">
        <v>18628</v>
      </c>
      <c r="N16" s="144">
        <v>7909</v>
      </c>
      <c r="O16" s="470">
        <v>0</v>
      </c>
      <c r="P16" s="144">
        <v>3492</v>
      </c>
      <c r="Q16" s="470">
        <v>16539</v>
      </c>
      <c r="R16" s="470">
        <f>'[3]Medicaid Caseload'!R16</f>
        <v>0</v>
      </c>
      <c r="S16" s="470"/>
      <c r="T16" s="146">
        <v>492063</v>
      </c>
    </row>
    <row r="17" spans="2:20" ht="18" hidden="1" x14ac:dyDescent="0.3">
      <c r="B17" s="376">
        <v>40391</v>
      </c>
      <c r="C17" s="144">
        <v>38648</v>
      </c>
      <c r="D17" s="144">
        <v>7492</v>
      </c>
      <c r="E17" s="470">
        <v>55032</v>
      </c>
      <c r="F17" s="470">
        <v>0</v>
      </c>
      <c r="G17" s="145">
        <v>75863</v>
      </c>
      <c r="H17" s="145">
        <v>24193</v>
      </c>
      <c r="I17" s="470">
        <v>0</v>
      </c>
      <c r="J17" s="144">
        <v>493</v>
      </c>
      <c r="K17" s="470">
        <v>290871</v>
      </c>
      <c r="L17" s="470">
        <v>0</v>
      </c>
      <c r="M17" s="144">
        <v>18455</v>
      </c>
      <c r="N17" s="144">
        <v>8014</v>
      </c>
      <c r="O17" s="470">
        <v>0</v>
      </c>
      <c r="P17" s="144">
        <v>3378</v>
      </c>
      <c r="Q17" s="470">
        <v>16634</v>
      </c>
      <c r="R17" s="470">
        <f>'[3]Medicaid Caseload'!R17</f>
        <v>0</v>
      </c>
      <c r="S17" s="470"/>
      <c r="T17" s="146">
        <v>539073</v>
      </c>
    </row>
    <row r="18" spans="2:20" ht="18" hidden="1" x14ac:dyDescent="0.3">
      <c r="B18" s="376">
        <v>40422</v>
      </c>
      <c r="C18" s="144">
        <v>38774</v>
      </c>
      <c r="D18" s="144">
        <v>7562</v>
      </c>
      <c r="E18" s="470">
        <v>55223</v>
      </c>
      <c r="F18" s="470">
        <v>0</v>
      </c>
      <c r="G18" s="145">
        <v>76255</v>
      </c>
      <c r="H18" s="145">
        <v>25071</v>
      </c>
      <c r="I18" s="470">
        <v>0</v>
      </c>
      <c r="J18" s="144">
        <v>503</v>
      </c>
      <c r="K18" s="470">
        <v>291592</v>
      </c>
      <c r="L18" s="470">
        <v>0</v>
      </c>
      <c r="M18" s="144">
        <v>18451</v>
      </c>
      <c r="N18" s="144">
        <v>7971</v>
      </c>
      <c r="O18" s="470">
        <v>0</v>
      </c>
      <c r="P18" s="144">
        <v>3231</v>
      </c>
      <c r="Q18" s="470">
        <v>16652</v>
      </c>
      <c r="R18" s="470">
        <f>'[3]Medicaid Caseload'!R18</f>
        <v>0</v>
      </c>
      <c r="S18" s="470"/>
      <c r="T18" s="146">
        <v>541285</v>
      </c>
    </row>
    <row r="19" spans="2:20" ht="18" hidden="1" x14ac:dyDescent="0.3">
      <c r="B19" s="376">
        <v>40452</v>
      </c>
      <c r="C19" s="144">
        <v>38901</v>
      </c>
      <c r="D19" s="144">
        <v>7602</v>
      </c>
      <c r="E19" s="470">
        <v>55508</v>
      </c>
      <c r="F19" s="470">
        <v>0</v>
      </c>
      <c r="G19" s="145">
        <v>77291</v>
      </c>
      <c r="H19" s="145">
        <v>26016</v>
      </c>
      <c r="I19" s="470">
        <v>0</v>
      </c>
      <c r="J19" s="144">
        <v>505</v>
      </c>
      <c r="K19" s="470">
        <v>294155</v>
      </c>
      <c r="L19" s="470">
        <v>0</v>
      </c>
      <c r="M19" s="144">
        <v>18464</v>
      </c>
      <c r="N19" s="144">
        <v>7985</v>
      </c>
      <c r="O19" s="470">
        <v>0</v>
      </c>
      <c r="P19" s="144">
        <v>3080</v>
      </c>
      <c r="Q19" s="470">
        <v>16794</v>
      </c>
      <c r="R19" s="470">
        <f>'[3]Medicaid Caseload'!R19</f>
        <v>0</v>
      </c>
      <c r="S19" s="470"/>
      <c r="T19" s="146">
        <v>546301</v>
      </c>
    </row>
    <row r="20" spans="2:20" ht="18" hidden="1" x14ac:dyDescent="0.3">
      <c r="B20" s="376">
        <v>40483</v>
      </c>
      <c r="C20" s="144">
        <v>39009</v>
      </c>
      <c r="D20" s="144">
        <v>7682</v>
      </c>
      <c r="E20" s="470">
        <v>55804</v>
      </c>
      <c r="F20" s="470">
        <v>0</v>
      </c>
      <c r="G20" s="145">
        <v>78278</v>
      </c>
      <c r="H20" s="145">
        <v>26924</v>
      </c>
      <c r="I20" s="470">
        <v>0</v>
      </c>
      <c r="J20" s="144">
        <v>511</v>
      </c>
      <c r="K20" s="470">
        <v>296482</v>
      </c>
      <c r="L20" s="470">
        <v>0</v>
      </c>
      <c r="M20" s="144">
        <v>18597</v>
      </c>
      <c r="N20" s="144">
        <v>7891</v>
      </c>
      <c r="O20" s="470">
        <v>0</v>
      </c>
      <c r="P20" s="144">
        <v>3049</v>
      </c>
      <c r="Q20" s="470">
        <v>16941</v>
      </c>
      <c r="R20" s="470">
        <f>'[3]Medicaid Caseload'!R20</f>
        <v>0</v>
      </c>
      <c r="S20" s="470"/>
      <c r="T20" s="146">
        <v>551168</v>
      </c>
    </row>
    <row r="21" spans="2:20" ht="18" hidden="1" x14ac:dyDescent="0.3">
      <c r="B21" s="376">
        <v>40513</v>
      </c>
      <c r="C21" s="144">
        <v>38769</v>
      </c>
      <c r="D21" s="144">
        <v>7721</v>
      </c>
      <c r="E21" s="470">
        <v>55937</v>
      </c>
      <c r="F21" s="470">
        <v>0</v>
      </c>
      <c r="G21" s="145">
        <v>79773</v>
      </c>
      <c r="H21" s="145">
        <v>27596</v>
      </c>
      <c r="I21" s="470">
        <v>0</v>
      </c>
      <c r="J21" s="144">
        <v>526</v>
      </c>
      <c r="K21" s="470">
        <v>299499</v>
      </c>
      <c r="L21" s="470">
        <v>0</v>
      </c>
      <c r="M21" s="144">
        <v>18510</v>
      </c>
      <c r="N21" s="144">
        <v>7764</v>
      </c>
      <c r="O21" s="470">
        <v>0</v>
      </c>
      <c r="P21" s="144">
        <v>3023</v>
      </c>
      <c r="Q21" s="144">
        <v>17002</v>
      </c>
      <c r="R21" s="144">
        <f>'[3]Medicaid Caseload'!R21</f>
        <v>0</v>
      </c>
      <c r="S21" s="144"/>
      <c r="T21" s="146">
        <v>556120</v>
      </c>
    </row>
    <row r="22" spans="2:20" ht="18" hidden="1" x14ac:dyDescent="0.3">
      <c r="B22" s="376">
        <v>40544</v>
      </c>
      <c r="C22" s="144">
        <v>38813</v>
      </c>
      <c r="D22" s="144">
        <v>7781</v>
      </c>
      <c r="E22" s="470">
        <v>56417</v>
      </c>
      <c r="F22" s="470">
        <v>0</v>
      </c>
      <c r="G22" s="471">
        <v>82824</v>
      </c>
      <c r="H22" s="145">
        <v>27188</v>
      </c>
      <c r="I22" s="144">
        <v>0</v>
      </c>
      <c r="J22" s="144">
        <v>532</v>
      </c>
      <c r="K22" s="470">
        <v>304042</v>
      </c>
      <c r="L22" s="144">
        <v>0</v>
      </c>
      <c r="M22" s="144">
        <v>18386</v>
      </c>
      <c r="N22" s="144">
        <v>7806</v>
      </c>
      <c r="O22" s="144">
        <v>0</v>
      </c>
      <c r="P22" s="144">
        <v>3116</v>
      </c>
      <c r="Q22" s="144">
        <v>17210</v>
      </c>
      <c r="R22" s="144">
        <f>'[3]Medicaid Caseload'!R22</f>
        <v>0</v>
      </c>
      <c r="S22" s="144"/>
      <c r="T22" s="146">
        <v>564115</v>
      </c>
    </row>
    <row r="23" spans="2:20" ht="18" hidden="1" x14ac:dyDescent="0.3">
      <c r="B23" s="376">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f>'[3]Medicaid Caseload'!R23</f>
        <v>0</v>
      </c>
      <c r="S23" s="144"/>
      <c r="T23" s="146">
        <v>569088</v>
      </c>
    </row>
    <row r="24" spans="2:20" ht="18" hidden="1" x14ac:dyDescent="0.3">
      <c r="B24" s="376">
        <v>40603</v>
      </c>
      <c r="C24" s="144">
        <v>38939</v>
      </c>
      <c r="D24" s="144">
        <v>7966</v>
      </c>
      <c r="E24" s="470">
        <v>57103</v>
      </c>
      <c r="F24" s="470">
        <v>0</v>
      </c>
      <c r="G24" s="145">
        <v>85574</v>
      </c>
      <c r="H24" s="145">
        <v>28968</v>
      </c>
      <c r="I24" s="470">
        <v>0</v>
      </c>
      <c r="J24" s="144">
        <v>556</v>
      </c>
      <c r="K24" s="470">
        <v>312300</v>
      </c>
      <c r="L24" s="470">
        <v>0</v>
      </c>
      <c r="M24" s="144">
        <v>18244</v>
      </c>
      <c r="N24" s="144">
        <v>7881</v>
      </c>
      <c r="O24" s="470">
        <v>0</v>
      </c>
      <c r="P24" s="144">
        <v>3271</v>
      </c>
      <c r="Q24" s="470">
        <v>17390</v>
      </c>
      <c r="R24" s="470">
        <f>'[3]Medicaid Caseload'!R24</f>
        <v>0</v>
      </c>
      <c r="S24" s="470"/>
      <c r="T24" s="146">
        <v>578192</v>
      </c>
    </row>
    <row r="25" spans="2:20" ht="18" hidden="1" x14ac:dyDescent="0.3">
      <c r="B25" s="376">
        <v>40634</v>
      </c>
      <c r="C25" s="144">
        <v>38861</v>
      </c>
      <c r="D25" s="144">
        <v>7987</v>
      </c>
      <c r="E25" s="470">
        <v>57385</v>
      </c>
      <c r="F25" s="470">
        <v>0</v>
      </c>
      <c r="G25" s="145">
        <v>85763</v>
      </c>
      <c r="H25" s="145">
        <v>29451</v>
      </c>
      <c r="I25" s="470">
        <v>0</v>
      </c>
      <c r="J25" s="144">
        <v>569</v>
      </c>
      <c r="K25" s="470">
        <v>312603</v>
      </c>
      <c r="L25" s="470">
        <v>0</v>
      </c>
      <c r="M25" s="144">
        <v>18280</v>
      </c>
      <c r="N25" s="144">
        <v>7864</v>
      </c>
      <c r="O25" s="470">
        <v>0</v>
      </c>
      <c r="P25" s="144">
        <v>3274</v>
      </c>
      <c r="Q25" s="470">
        <v>17399</v>
      </c>
      <c r="R25" s="470">
        <f>'[3]Medicaid Caseload'!R25</f>
        <v>0</v>
      </c>
      <c r="S25" s="470"/>
      <c r="T25" s="146">
        <v>579436</v>
      </c>
    </row>
    <row r="26" spans="2:20" ht="18" hidden="1" x14ac:dyDescent="0.3">
      <c r="B26" s="376">
        <v>40664</v>
      </c>
      <c r="C26" s="144">
        <v>38981</v>
      </c>
      <c r="D26" s="144">
        <v>8051</v>
      </c>
      <c r="E26" s="470">
        <v>57608</v>
      </c>
      <c r="F26" s="470">
        <v>0</v>
      </c>
      <c r="G26" s="145">
        <v>86596</v>
      </c>
      <c r="H26" s="145">
        <v>30102</v>
      </c>
      <c r="I26" s="470">
        <v>0</v>
      </c>
      <c r="J26" s="144">
        <v>587</v>
      </c>
      <c r="K26" s="470">
        <v>315116</v>
      </c>
      <c r="L26" s="470">
        <v>0</v>
      </c>
      <c r="M26" s="144">
        <v>18279</v>
      </c>
      <c r="N26" s="144">
        <v>7830</v>
      </c>
      <c r="O26" s="470">
        <v>0</v>
      </c>
      <c r="P26" s="144">
        <v>3255</v>
      </c>
      <c r="Q26" s="470">
        <v>17546</v>
      </c>
      <c r="R26" s="470">
        <f>'[3]Medicaid Caseload'!R26</f>
        <v>0</v>
      </c>
      <c r="S26" s="470"/>
      <c r="T26" s="146">
        <v>583951</v>
      </c>
    </row>
    <row r="27" spans="2:20" ht="18" hidden="1" x14ac:dyDescent="0.3">
      <c r="B27" s="376">
        <v>40695</v>
      </c>
      <c r="C27" s="144">
        <v>39154</v>
      </c>
      <c r="D27" s="144">
        <v>8089</v>
      </c>
      <c r="E27" s="470">
        <v>57986</v>
      </c>
      <c r="F27" s="470">
        <v>0</v>
      </c>
      <c r="G27" s="145">
        <v>87827</v>
      </c>
      <c r="H27" s="145">
        <v>30724</v>
      </c>
      <c r="I27" s="470">
        <v>0</v>
      </c>
      <c r="J27" s="144">
        <v>589</v>
      </c>
      <c r="K27" s="470">
        <v>317551</v>
      </c>
      <c r="L27" s="470">
        <v>0</v>
      </c>
      <c r="M27" s="144">
        <v>18221</v>
      </c>
      <c r="N27" s="144">
        <v>7828</v>
      </c>
      <c r="O27" s="470">
        <v>0</v>
      </c>
      <c r="P27" s="144">
        <v>3229</v>
      </c>
      <c r="Q27" s="470">
        <v>17727</v>
      </c>
      <c r="R27" s="470">
        <f>'[3]Medicaid Caseload'!R27</f>
        <v>0</v>
      </c>
      <c r="S27" s="470"/>
      <c r="T27" s="146">
        <v>588925</v>
      </c>
    </row>
    <row r="28" spans="2:20" ht="18" hidden="1" x14ac:dyDescent="0.3">
      <c r="B28" s="377"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f>'[3]Medicaid Caseload'!R28</f>
        <v>0</v>
      </c>
      <c r="S28" s="148"/>
      <c r="T28" s="149">
        <v>560717</v>
      </c>
    </row>
    <row r="29" spans="2:20" ht="18" hidden="1" x14ac:dyDescent="0.3">
      <c r="B29" s="376">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f>'[3]Medicaid Caseload'!R29</f>
        <v>0</v>
      </c>
      <c r="S29" s="144"/>
      <c r="T29" s="146">
        <v>591843</v>
      </c>
    </row>
    <row r="30" spans="2:20" ht="18" hidden="1" x14ac:dyDescent="0.3">
      <c r="B30" s="376">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f>'[3]Medicaid Caseload'!R30</f>
        <v>0</v>
      </c>
      <c r="S30" s="144"/>
      <c r="T30" s="146">
        <v>597705</v>
      </c>
    </row>
    <row r="31" spans="2:20" ht="18" hidden="1" x14ac:dyDescent="0.3">
      <c r="B31" s="376">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f>'[3]Medicaid Caseload'!R31</f>
        <v>0</v>
      </c>
      <c r="S31" s="144"/>
      <c r="T31" s="146">
        <v>602910</v>
      </c>
    </row>
    <row r="32" spans="2:20" ht="18" hidden="1" x14ac:dyDescent="0.3">
      <c r="B32" s="376">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f>'[3]Medicaid Caseload'!R32</f>
        <v>0</v>
      </c>
      <c r="S32" s="144"/>
      <c r="T32" s="146">
        <v>608533</v>
      </c>
    </row>
    <row r="33" spans="2:20" ht="18" hidden="1" x14ac:dyDescent="0.3">
      <c r="B33" s="376">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f>'[3]Medicaid Caseload'!R33</f>
        <v>0</v>
      </c>
      <c r="S33" s="144"/>
      <c r="T33" s="146">
        <v>614146</v>
      </c>
    </row>
    <row r="34" spans="2:20" ht="18" hidden="1" x14ac:dyDescent="0.3">
      <c r="B34" s="376">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f>'[3]Medicaid Caseload'!R34</f>
        <v>0</v>
      </c>
      <c r="S34" s="144"/>
      <c r="T34" s="146">
        <v>620799</v>
      </c>
    </row>
    <row r="35" spans="2:20" ht="18" hidden="1" x14ac:dyDescent="0.3">
      <c r="B35" s="376">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f>'[3]Medicaid Caseload'!R35</f>
        <v>0</v>
      </c>
      <c r="S35" s="144"/>
      <c r="T35" s="146">
        <v>620542</v>
      </c>
    </row>
    <row r="36" spans="2:20" ht="18" hidden="1" x14ac:dyDescent="0.3">
      <c r="B36" s="376">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f>'[3]Medicaid Caseload'!R36</f>
        <v>0</v>
      </c>
      <c r="S36" s="144"/>
      <c r="T36" s="146">
        <v>626106</v>
      </c>
    </row>
    <row r="37" spans="2:20" ht="18" hidden="1" x14ac:dyDescent="0.3">
      <c r="B37" s="376">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f>'[3]Medicaid Caseload'!R37</f>
        <v>0</v>
      </c>
      <c r="S37" s="144"/>
      <c r="T37" s="146">
        <v>632511</v>
      </c>
    </row>
    <row r="38" spans="2:20" ht="18" hidden="1" x14ac:dyDescent="0.3">
      <c r="B38" s="376">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f>'[3]Medicaid Caseload'!R38</f>
        <v>0</v>
      </c>
      <c r="S38" s="144"/>
      <c r="T38" s="146">
        <v>630699</v>
      </c>
    </row>
    <row r="39" spans="2:20" ht="18" hidden="1" x14ac:dyDescent="0.3">
      <c r="B39" s="376">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f>'[3]Medicaid Caseload'!R39</f>
        <v>0</v>
      </c>
      <c r="S39" s="144"/>
      <c r="T39" s="146">
        <v>642649</v>
      </c>
    </row>
    <row r="40" spans="2:20" ht="18" hidden="1" x14ac:dyDescent="0.3">
      <c r="B40" s="376">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f>'[3]Medicaid Caseload'!R40</f>
        <v>0</v>
      </c>
      <c r="S40" s="144"/>
      <c r="T40" s="146">
        <v>651122</v>
      </c>
    </row>
    <row r="41" spans="2:20" ht="18" hidden="1" x14ac:dyDescent="0.3">
      <c r="B41" s="378"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f>'[3]Medicaid Caseload'!R41</f>
        <v>0</v>
      </c>
      <c r="S41" s="148"/>
      <c r="T41" s="150">
        <v>619963</v>
      </c>
    </row>
    <row r="42" spans="2:20" ht="18" hidden="1" x14ac:dyDescent="0.3">
      <c r="B42" s="376">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f>'[3]Medicaid Caseload'!R42</f>
        <v>0</v>
      </c>
      <c r="S42" s="144"/>
      <c r="T42" s="146">
        <v>649015</v>
      </c>
    </row>
    <row r="43" spans="2:20" ht="18" hidden="1" x14ac:dyDescent="0.3">
      <c r="B43" s="376">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f>'[3]Medicaid Caseload'!R43</f>
        <v>0</v>
      </c>
      <c r="S43" s="144"/>
      <c r="T43" s="146">
        <v>655796</v>
      </c>
    </row>
    <row r="44" spans="2:20" ht="18" hidden="1" x14ac:dyDescent="0.3">
      <c r="B44" s="376">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f>'[3]Medicaid Caseload'!R44</f>
        <v>0</v>
      </c>
      <c r="S44" s="144"/>
      <c r="T44" s="146">
        <v>660365</v>
      </c>
    </row>
    <row r="45" spans="2:20" ht="18" hidden="1" x14ac:dyDescent="0.3">
      <c r="B45" s="376">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f>'[3]Medicaid Caseload'!R45</f>
        <v>0</v>
      </c>
      <c r="S45" s="144"/>
      <c r="T45" s="146">
        <v>661214</v>
      </c>
    </row>
    <row r="46" spans="2:20" ht="18" hidden="1" x14ac:dyDescent="0.3">
      <c r="B46" s="376">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f>'[3]Medicaid Caseload'!R46</f>
        <v>0</v>
      </c>
      <c r="S46" s="144"/>
      <c r="T46" s="146">
        <v>669203</v>
      </c>
    </row>
    <row r="47" spans="2:20" ht="18" hidden="1" x14ac:dyDescent="0.3">
      <c r="B47" s="376">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f>'[3]Medicaid Caseload'!R47</f>
        <v>0</v>
      </c>
      <c r="S47" s="144"/>
      <c r="T47" s="146">
        <v>671879</v>
      </c>
    </row>
    <row r="48" spans="2:20" ht="18" hidden="1" x14ac:dyDescent="0.3">
      <c r="B48" s="376">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f>'[3]Medicaid Caseload'!R48</f>
        <v>0</v>
      </c>
      <c r="S48" s="144"/>
      <c r="T48" s="146">
        <v>680513</v>
      </c>
    </row>
    <row r="49" spans="2:20" ht="18" hidden="1" x14ac:dyDescent="0.3">
      <c r="B49" s="376">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f>'[3]Medicaid Caseload'!R49</f>
        <v>0</v>
      </c>
      <c r="S49" s="144"/>
      <c r="T49" s="146">
        <v>693865</v>
      </c>
    </row>
    <row r="50" spans="2:20" ht="18" hidden="1" x14ac:dyDescent="0.3">
      <c r="B50" s="376">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f>'[3]Medicaid Caseload'!R50</f>
        <v>0</v>
      </c>
      <c r="S50" s="144"/>
      <c r="T50" s="146">
        <v>698137</v>
      </c>
    </row>
    <row r="51" spans="2:20" ht="18" hidden="1" x14ac:dyDescent="0.3">
      <c r="B51" s="376">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f>'[3]Medicaid Caseload'!R51</f>
        <v>0</v>
      </c>
      <c r="S51" s="144"/>
      <c r="T51" s="146">
        <v>707290</v>
      </c>
    </row>
    <row r="52" spans="2:20" ht="18" hidden="1" x14ac:dyDescent="0.3">
      <c r="B52" s="376">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f>'[3]Medicaid Caseload'!R52</f>
        <v>0</v>
      </c>
      <c r="S52" s="144"/>
      <c r="T52" s="146">
        <v>719585</v>
      </c>
    </row>
    <row r="53" spans="2:20" ht="18" hidden="1" x14ac:dyDescent="0.3">
      <c r="B53" s="376">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f>'[3]Medicaid Caseload'!R53</f>
        <v>0</v>
      </c>
      <c r="S53" s="144"/>
      <c r="T53" s="146">
        <v>729074</v>
      </c>
    </row>
    <row r="54" spans="2:20" ht="18" hidden="1" x14ac:dyDescent="0.3">
      <c r="B54" s="378"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f>'[3]Medicaid Caseload'!R54</f>
        <v>0</v>
      </c>
      <c r="S54" s="148"/>
      <c r="T54" s="150">
        <v>682994</v>
      </c>
    </row>
    <row r="55" spans="2:20" ht="18" hidden="1" x14ac:dyDescent="0.3">
      <c r="B55" s="379">
        <v>41456</v>
      </c>
      <c r="C55" s="152">
        <v>41243</v>
      </c>
      <c r="D55" s="152">
        <v>9466</v>
      </c>
      <c r="E55" s="152">
        <v>63919</v>
      </c>
      <c r="F55" s="152">
        <v>1494</v>
      </c>
      <c r="G55" s="380">
        <v>105843</v>
      </c>
      <c r="H55" s="380">
        <v>43321</v>
      </c>
      <c r="I55" s="380">
        <v>16073</v>
      </c>
      <c r="J55" s="380">
        <v>660</v>
      </c>
      <c r="K55" s="380">
        <v>379057</v>
      </c>
      <c r="L55" s="380">
        <v>11487</v>
      </c>
      <c r="M55" s="152">
        <v>17652</v>
      </c>
      <c r="N55" s="380">
        <v>9053</v>
      </c>
      <c r="O55" s="380">
        <v>334</v>
      </c>
      <c r="P55" s="152">
        <v>2754</v>
      </c>
      <c r="Q55" s="152">
        <v>22368</v>
      </c>
      <c r="R55" s="152">
        <f>'[3]Medicaid Caseload'!R55</f>
        <v>0</v>
      </c>
      <c r="S55" s="152"/>
      <c r="T55" s="381">
        <v>724724</v>
      </c>
    </row>
    <row r="56" spans="2:20" ht="18" hidden="1" x14ac:dyDescent="0.3">
      <c r="B56" s="376">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f>'[3]Medicaid Caseload'!R56</f>
        <v>0</v>
      </c>
      <c r="S56" s="144"/>
      <c r="T56" s="146">
        <v>731093</v>
      </c>
    </row>
    <row r="57" spans="2:20" ht="18" hidden="1" x14ac:dyDescent="0.3">
      <c r="B57" s="376">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f>'[3]Medicaid Caseload'!R57</f>
        <v>0</v>
      </c>
      <c r="S57" s="144"/>
      <c r="T57" s="146">
        <v>744085</v>
      </c>
    </row>
    <row r="58" spans="2:20" ht="18" hidden="1" x14ac:dyDescent="0.3">
      <c r="B58" s="376">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f>'[3]Medicaid Caseload'!R58</f>
        <v>0</v>
      </c>
      <c r="S58" s="144"/>
      <c r="T58" s="146">
        <v>735952</v>
      </c>
    </row>
    <row r="59" spans="2:20" ht="18" hidden="1" x14ac:dyDescent="0.3">
      <c r="B59" s="376">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f>'[3]Medicaid Caseload'!R59</f>
        <v>0</v>
      </c>
      <c r="S59" s="144"/>
      <c r="T59" s="146">
        <v>753807</v>
      </c>
    </row>
    <row r="60" spans="2:20" ht="82.5" hidden="1" customHeight="1" x14ac:dyDescent="0.3">
      <c r="B60" s="376">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f>'[3]Medicaid Caseload'!R60</f>
        <v>0</v>
      </c>
      <c r="S60" s="144"/>
      <c r="T60" s="146">
        <v>772954</v>
      </c>
    </row>
    <row r="61" spans="2:20" ht="18" hidden="1" x14ac:dyDescent="0.3">
      <c r="B61" s="376">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f>'[3]Medicaid Caseload'!R61</f>
        <v>0</v>
      </c>
      <c r="S61" s="144"/>
      <c r="T61" s="146">
        <v>889665</v>
      </c>
    </row>
    <row r="62" spans="2:20" ht="18" hidden="1" x14ac:dyDescent="0.3">
      <c r="B62" s="376">
        <v>41671</v>
      </c>
      <c r="C62" s="144">
        <v>42003</v>
      </c>
      <c r="D62" s="144">
        <v>9919</v>
      </c>
      <c r="E62" s="144">
        <v>64798</v>
      </c>
      <c r="F62" s="144">
        <v>3146</v>
      </c>
      <c r="G62" s="153">
        <v>129759</v>
      </c>
      <c r="H62" s="153">
        <v>51272</v>
      </c>
      <c r="I62" s="145">
        <v>125369</v>
      </c>
      <c r="J62" s="145">
        <v>527</v>
      </c>
      <c r="K62" s="145">
        <v>403888</v>
      </c>
      <c r="L62" s="145">
        <v>33263</v>
      </c>
      <c r="M62" s="144">
        <v>17744</v>
      </c>
      <c r="N62" s="145">
        <v>14691</v>
      </c>
      <c r="O62" s="144">
        <v>1471</v>
      </c>
      <c r="P62" s="144">
        <v>2374</v>
      </c>
      <c r="Q62" s="144">
        <v>23302</v>
      </c>
      <c r="R62" s="144">
        <f>'[3]Medicaid Caseload'!R62</f>
        <v>0</v>
      </c>
      <c r="S62" s="144"/>
      <c r="T62" s="146">
        <v>923526</v>
      </c>
    </row>
    <row r="63" spans="2:20" ht="18" hidden="1" x14ac:dyDescent="0.3">
      <c r="B63" s="376">
        <v>41699</v>
      </c>
      <c r="C63" s="144">
        <v>42145</v>
      </c>
      <c r="D63" s="144">
        <v>10027</v>
      </c>
      <c r="E63" s="144">
        <v>64312</v>
      </c>
      <c r="F63" s="144">
        <v>3188</v>
      </c>
      <c r="G63" s="153">
        <v>138165</v>
      </c>
      <c r="H63" s="153">
        <v>53923</v>
      </c>
      <c r="I63" s="145">
        <v>157246</v>
      </c>
      <c r="J63" s="145">
        <v>498</v>
      </c>
      <c r="K63" s="145">
        <v>408290</v>
      </c>
      <c r="L63" s="145">
        <v>38398</v>
      </c>
      <c r="M63" s="144">
        <v>17704</v>
      </c>
      <c r="N63" s="145">
        <v>14991</v>
      </c>
      <c r="O63" s="144">
        <v>1596</v>
      </c>
      <c r="P63" s="144">
        <v>2426</v>
      </c>
      <c r="Q63" s="144">
        <v>24063</v>
      </c>
      <c r="R63" s="144">
        <f>'[3]Medicaid Caseload'!R63</f>
        <v>0</v>
      </c>
      <c r="S63" s="144"/>
      <c r="T63" s="146">
        <v>976972</v>
      </c>
    </row>
    <row r="64" spans="2:20" ht="18" hidden="1" x14ac:dyDescent="0.3">
      <c r="B64" s="376">
        <v>41730</v>
      </c>
      <c r="C64" s="144">
        <v>41762</v>
      </c>
      <c r="D64" s="144">
        <v>10129</v>
      </c>
      <c r="E64" s="144">
        <v>64148</v>
      </c>
      <c r="F64" s="144">
        <v>3288</v>
      </c>
      <c r="G64" s="153">
        <v>144089</v>
      </c>
      <c r="H64" s="153">
        <v>55524</v>
      </c>
      <c r="I64" s="145">
        <v>171950</v>
      </c>
      <c r="J64" s="145">
        <v>492</v>
      </c>
      <c r="K64" s="145">
        <v>415666</v>
      </c>
      <c r="L64" s="145">
        <v>39128</v>
      </c>
      <c r="M64" s="144">
        <v>19526</v>
      </c>
      <c r="N64" s="145">
        <v>15093</v>
      </c>
      <c r="O64" s="144">
        <v>1559</v>
      </c>
      <c r="P64" s="144">
        <v>2467</v>
      </c>
      <c r="Q64" s="144">
        <v>24662</v>
      </c>
      <c r="R64" s="144">
        <f>'[3]Medicaid Caseload'!R64</f>
        <v>0</v>
      </c>
      <c r="S64" s="144"/>
      <c r="T64" s="146">
        <v>1009483</v>
      </c>
    </row>
    <row r="65" spans="2:20" ht="18" hidden="1" x14ac:dyDescent="0.3">
      <c r="B65" s="376">
        <v>41760</v>
      </c>
      <c r="C65" s="144">
        <v>41991</v>
      </c>
      <c r="D65" s="144">
        <v>10162</v>
      </c>
      <c r="E65" s="144">
        <v>64492</v>
      </c>
      <c r="F65" s="144">
        <v>3257</v>
      </c>
      <c r="G65" s="153">
        <v>145211</v>
      </c>
      <c r="H65" s="153">
        <v>54497</v>
      </c>
      <c r="I65" s="145">
        <v>176827</v>
      </c>
      <c r="J65" s="145">
        <v>488</v>
      </c>
      <c r="K65" s="145">
        <v>420786</v>
      </c>
      <c r="L65" s="145">
        <v>39624</v>
      </c>
      <c r="M65" s="144">
        <v>20168</v>
      </c>
      <c r="N65" s="145">
        <v>15086</v>
      </c>
      <c r="O65" s="144">
        <v>1549</v>
      </c>
      <c r="P65" s="144">
        <v>2487</v>
      </c>
      <c r="Q65" s="144">
        <v>25120</v>
      </c>
      <c r="R65" s="144">
        <f>'[3]Medicaid Caseload'!R65</f>
        <v>0</v>
      </c>
      <c r="S65" s="144"/>
      <c r="T65" s="146">
        <v>1021745</v>
      </c>
    </row>
    <row r="66" spans="2:20" ht="18" hidden="1" x14ac:dyDescent="0.3">
      <c r="B66" s="376">
        <v>41791</v>
      </c>
      <c r="C66" s="144">
        <v>41564</v>
      </c>
      <c r="D66" s="144">
        <v>10263</v>
      </c>
      <c r="E66" s="144">
        <v>64968</v>
      </c>
      <c r="F66" s="144">
        <v>3186</v>
      </c>
      <c r="G66" s="153">
        <v>149545</v>
      </c>
      <c r="H66" s="153">
        <v>58549</v>
      </c>
      <c r="I66" s="145">
        <v>186802</v>
      </c>
      <c r="J66" s="145">
        <v>477</v>
      </c>
      <c r="K66" s="145">
        <v>425952</v>
      </c>
      <c r="L66" s="145">
        <v>40754</v>
      </c>
      <c r="M66" s="144">
        <v>20268</v>
      </c>
      <c r="N66" s="145">
        <v>15007</v>
      </c>
      <c r="O66" s="144">
        <v>1634</v>
      </c>
      <c r="P66" s="144">
        <v>2821</v>
      </c>
      <c r="Q66" s="144">
        <v>25676</v>
      </c>
      <c r="R66" s="144">
        <f>'[3]Medicaid Caseload'!R66</f>
        <v>0</v>
      </c>
      <c r="S66" s="144"/>
      <c r="T66" s="146">
        <v>1047466</v>
      </c>
    </row>
    <row r="67" spans="2:20" ht="18" hidden="1" x14ac:dyDescent="0.3">
      <c r="B67" s="378"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f>'[3]Medicaid Caseload'!R67</f>
        <v>0</v>
      </c>
      <c r="S67" s="148"/>
      <c r="T67" s="150">
        <v>860957</v>
      </c>
    </row>
    <row r="68" spans="2:20" ht="18" hidden="1" x14ac:dyDescent="0.3">
      <c r="B68" s="379">
        <v>41821</v>
      </c>
      <c r="C68" s="152">
        <v>41551</v>
      </c>
      <c r="D68" s="152">
        <v>10346</v>
      </c>
      <c r="E68" s="152">
        <v>65459</v>
      </c>
      <c r="F68" s="152">
        <v>3065</v>
      </c>
      <c r="G68" s="152">
        <v>153837</v>
      </c>
      <c r="H68" s="152">
        <v>60981</v>
      </c>
      <c r="I68" s="152">
        <v>194454</v>
      </c>
      <c r="J68" s="152">
        <v>472</v>
      </c>
      <c r="K68" s="380">
        <v>431203</v>
      </c>
      <c r="L68" s="380">
        <v>41550</v>
      </c>
      <c r="M68" s="152">
        <v>20190</v>
      </c>
      <c r="N68" s="152">
        <v>15038</v>
      </c>
      <c r="O68" s="152">
        <v>1672</v>
      </c>
      <c r="P68" s="152">
        <v>2551</v>
      </c>
      <c r="Q68" s="152">
        <v>25963</v>
      </c>
      <c r="R68" s="152">
        <f>'[3]Medicaid Caseload'!R68</f>
        <v>0</v>
      </c>
      <c r="S68" s="152"/>
      <c r="T68" s="381">
        <v>1068332</v>
      </c>
    </row>
    <row r="69" spans="2:20" ht="18" hidden="1" x14ac:dyDescent="0.3">
      <c r="B69" s="376">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f>'[3]Medicaid Caseload'!R69</f>
        <v>0</v>
      </c>
      <c r="S69" s="144"/>
      <c r="T69" s="146">
        <v>1089078</v>
      </c>
    </row>
    <row r="70" spans="2:20" ht="18" hidden="1" x14ac:dyDescent="0.3">
      <c r="B70" s="376">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f>'[3]Medicaid Caseload'!R70</f>
        <v>0</v>
      </c>
      <c r="S70" s="144"/>
      <c r="T70" s="146">
        <v>1106597</v>
      </c>
    </row>
    <row r="71" spans="2:20" ht="18" hidden="1" x14ac:dyDescent="0.3">
      <c r="B71" s="376">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f>'[3]Medicaid Caseload'!R71</f>
        <v>0</v>
      </c>
      <c r="S71" s="144"/>
      <c r="T71" s="146">
        <v>1120120</v>
      </c>
    </row>
    <row r="72" spans="2:20" ht="18" hidden="1" x14ac:dyDescent="0.3">
      <c r="B72" s="376">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f>'[3]Medicaid Caseload'!R72</f>
        <v>0</v>
      </c>
      <c r="S72" s="144"/>
      <c r="T72" s="146">
        <v>1125105</v>
      </c>
    </row>
    <row r="73" spans="2:20" ht="18" hidden="1" x14ac:dyDescent="0.3">
      <c r="B73" s="376">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f>'[3]Medicaid Caseload'!R73</f>
        <v>0</v>
      </c>
      <c r="S73" s="144"/>
      <c r="T73" s="146">
        <v>1153171</v>
      </c>
    </row>
    <row r="74" spans="2:20" ht="18" hidden="1" x14ac:dyDescent="0.3">
      <c r="B74" s="376">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f>'[3]Medicaid Caseload'!R74</f>
        <v>0</v>
      </c>
      <c r="S74" s="144"/>
      <c r="T74" s="146">
        <v>1172532</v>
      </c>
    </row>
    <row r="75" spans="2:20" ht="18" hidden="1" x14ac:dyDescent="0.3">
      <c r="B75" s="376">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f>'[3]Medicaid Caseload'!R75</f>
        <v>0</v>
      </c>
      <c r="S75" s="144"/>
      <c r="T75" s="146">
        <v>1194129</v>
      </c>
    </row>
    <row r="76" spans="2:20" ht="18" hidden="1" x14ac:dyDescent="0.3">
      <c r="B76" s="376">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f>'[3]Medicaid Caseload'!R76</f>
        <v>0</v>
      </c>
      <c r="S76" s="144"/>
      <c r="T76" s="146">
        <v>1209912</v>
      </c>
    </row>
    <row r="77" spans="2:20" ht="18" hidden="1" x14ac:dyDescent="0.3">
      <c r="B77" s="376">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f>'[3]Medicaid Caseload'!R77</f>
        <v>0</v>
      </c>
      <c r="S77" s="144"/>
      <c r="T77" s="146">
        <v>1221991</v>
      </c>
    </row>
    <row r="78" spans="2:20" ht="18" hidden="1" x14ac:dyDescent="0.3">
      <c r="B78" s="376">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f>'[3]Medicaid Caseload'!R78</f>
        <v>0</v>
      </c>
      <c r="S78" s="144"/>
      <c r="T78" s="146">
        <v>1232065</v>
      </c>
    </row>
    <row r="79" spans="2:20" ht="18" hidden="1" x14ac:dyDescent="0.3">
      <c r="B79" s="376">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f>'[3]Medicaid Caseload'!R79</f>
        <v>0</v>
      </c>
      <c r="S79" s="144"/>
      <c r="T79" s="146">
        <v>1241434</v>
      </c>
    </row>
    <row r="80" spans="2:20" ht="18" hidden="1" x14ac:dyDescent="0.3">
      <c r="B80" s="378"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f>'[3]Medicaid Caseload'!R80</f>
        <v>0</v>
      </c>
      <c r="S80" s="148"/>
      <c r="T80" s="150">
        <v>1161206</v>
      </c>
    </row>
    <row r="81" spans="2:20" ht="18" hidden="1" x14ac:dyDescent="0.3">
      <c r="B81" s="376">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f>'[3]Medicaid Caseload'!R81</f>
        <v>0</v>
      </c>
      <c r="S81" s="144"/>
      <c r="T81" s="146">
        <v>1247541</v>
      </c>
    </row>
    <row r="82" spans="2:20" ht="18" hidden="1" x14ac:dyDescent="0.3">
      <c r="B82" s="376">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f>'[3]Medicaid Caseload'!R82</f>
        <v>0</v>
      </c>
      <c r="S82" s="144"/>
      <c r="T82" s="146">
        <v>1261268</v>
      </c>
    </row>
    <row r="83" spans="2:20" ht="18" hidden="1" x14ac:dyDescent="0.3">
      <c r="B83" s="376">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f>'[3]Medicaid Caseload'!R83</f>
        <v>0</v>
      </c>
      <c r="S83" s="144"/>
      <c r="T83" s="146">
        <v>1269735</v>
      </c>
    </row>
    <row r="84" spans="2:20" ht="18" hidden="1" x14ac:dyDescent="0.3">
      <c r="B84" s="376">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f>'[3]Medicaid Caseload'!R84</f>
        <v>0</v>
      </c>
      <c r="S84" s="144"/>
      <c r="T84" s="146">
        <v>1272951</v>
      </c>
    </row>
    <row r="85" spans="2:20" ht="18" hidden="1" x14ac:dyDescent="0.3">
      <c r="B85" s="376">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f>'[3]Medicaid Caseload'!R85</f>
        <v>0</v>
      </c>
      <c r="S85" s="144"/>
      <c r="T85" s="146">
        <v>1283903</v>
      </c>
    </row>
    <row r="86" spans="2:20" ht="18" hidden="1" x14ac:dyDescent="0.3">
      <c r="B86" s="376">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f>'[3]Medicaid Caseload'!R86</f>
        <v>0</v>
      </c>
      <c r="S86" s="144"/>
      <c r="T86" s="146">
        <v>1298364</v>
      </c>
    </row>
    <row r="87" spans="2:20" ht="18" hidden="1" x14ac:dyDescent="0.3">
      <c r="B87" s="376">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f>'[3]Medicaid Caseload'!R87</f>
        <v>0</v>
      </c>
      <c r="S87" s="144"/>
      <c r="T87" s="146">
        <v>1308021</v>
      </c>
    </row>
    <row r="88" spans="2:20" ht="18" hidden="1" x14ac:dyDescent="0.3">
      <c r="B88" s="376">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f>'[3]Medicaid Caseload'!R88</f>
        <v>0</v>
      </c>
      <c r="S88" s="144"/>
      <c r="T88" s="146">
        <v>1313386</v>
      </c>
    </row>
    <row r="89" spans="2:20" ht="18" hidden="1" x14ac:dyDescent="0.3">
      <c r="B89" s="376">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f>'[3]Medicaid Caseload'!R89</f>
        <v>0</v>
      </c>
      <c r="S89" s="144"/>
      <c r="T89" s="146">
        <v>1321725</v>
      </c>
    </row>
    <row r="90" spans="2:20" ht="18" hidden="1" x14ac:dyDescent="0.3">
      <c r="B90" s="376">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f>'[3]Medicaid Caseload'!R90</f>
        <v>0</v>
      </c>
      <c r="S90" s="144"/>
      <c r="T90" s="146">
        <v>1326889</v>
      </c>
    </row>
    <row r="91" spans="2:20" ht="18" hidden="1" x14ac:dyDescent="0.3">
      <c r="B91" s="376">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f>'[3]Medicaid Caseload'!R91</f>
        <v>0</v>
      </c>
      <c r="S91" s="144"/>
      <c r="T91" s="146">
        <v>1329076</v>
      </c>
    </row>
    <row r="92" spans="2:20" ht="18" hidden="1" x14ac:dyDescent="0.3">
      <c r="B92" s="376">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f>'[3]Medicaid Caseload'!R92</f>
        <v>0</v>
      </c>
      <c r="S92" s="144"/>
      <c r="T92" s="146">
        <v>1330977</v>
      </c>
    </row>
    <row r="93" spans="2:20" ht="18" hidden="1" x14ac:dyDescent="0.3">
      <c r="B93" s="378"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f>'[3]Medicaid Caseload'!R93</f>
        <v>0</v>
      </c>
      <c r="S93" s="148"/>
      <c r="T93" s="150">
        <v>1296986</v>
      </c>
    </row>
    <row r="94" spans="2:20" ht="18" hidden="1" x14ac:dyDescent="0.3">
      <c r="B94" s="376">
        <v>42552</v>
      </c>
      <c r="C94" s="154">
        <f>'[4]Medicaid Caseload'!C94</f>
        <v>43104</v>
      </c>
      <c r="D94" s="154">
        <f>'[4]Medicaid Caseload'!D94</f>
        <v>10931</v>
      </c>
      <c r="E94" s="154">
        <f>'[4]Medicaid Caseload'!E94</f>
        <v>67836</v>
      </c>
      <c r="F94" s="154">
        <f>'[4]Medicaid Caseload'!F94</f>
        <v>5334</v>
      </c>
      <c r="G94" s="154">
        <f>'[4]Medicaid Caseload'!G94</f>
        <v>150888</v>
      </c>
      <c r="H94" s="154">
        <f>'[4]Medicaid Caseload'!H94</f>
        <v>90622</v>
      </c>
      <c r="I94" s="154">
        <f>'[4]Medicaid Caseload'!I94</f>
        <v>351908</v>
      </c>
      <c r="J94" s="154">
        <f>'[4]Medicaid Caseload'!J94</f>
        <v>313</v>
      </c>
      <c r="K94" s="154">
        <f>'[4]Medicaid Caseload'!K94</f>
        <v>470963</v>
      </c>
      <c r="L94" s="154">
        <f>'[4]Medicaid Caseload'!L94</f>
        <v>62982</v>
      </c>
      <c r="M94" s="154">
        <f>'[4]Medicaid Caseload'!M94</f>
        <v>20118</v>
      </c>
      <c r="N94" s="154">
        <f>'[4]Medicaid Caseload'!N94</f>
        <v>14896</v>
      </c>
      <c r="O94" s="154">
        <f>'[4]Medicaid Caseload'!O94</f>
        <v>1883</v>
      </c>
      <c r="P94" s="154">
        <f>'[4]Medicaid Caseload'!P94</f>
        <v>2630</v>
      </c>
      <c r="Q94" s="154">
        <f>'[4]Medicaid Caseload'!Q94</f>
        <v>33512</v>
      </c>
      <c r="R94" s="154">
        <f>'[3]Medicaid Caseload'!R94</f>
        <v>0</v>
      </c>
      <c r="S94" s="154"/>
      <c r="T94" s="155">
        <f>'[4]Medicaid Caseload'!R94</f>
        <v>0</v>
      </c>
    </row>
    <row r="95" spans="2:20" ht="18" hidden="1" x14ac:dyDescent="0.3">
      <c r="B95" s="376">
        <v>42583</v>
      </c>
      <c r="C95" s="154">
        <f>'[4]Medicaid Caseload'!C95</f>
        <v>43374</v>
      </c>
      <c r="D95" s="154">
        <f>'[4]Medicaid Caseload'!D95</f>
        <v>11011</v>
      </c>
      <c r="E95" s="154">
        <f>'[4]Medicaid Caseload'!E95</f>
        <v>67906</v>
      </c>
      <c r="F95" s="154">
        <f>'[4]Medicaid Caseload'!F95</f>
        <v>5452</v>
      </c>
      <c r="G95" s="154">
        <f>'[4]Medicaid Caseload'!G95</f>
        <v>150673</v>
      </c>
      <c r="H95" s="154">
        <f>'[4]Medicaid Caseload'!H95</f>
        <v>91044</v>
      </c>
      <c r="I95" s="154">
        <f>'[4]Medicaid Caseload'!I95</f>
        <v>359971</v>
      </c>
      <c r="J95" s="154">
        <f>'[4]Medicaid Caseload'!J95</f>
        <v>310</v>
      </c>
      <c r="K95" s="154">
        <f>'[4]Medicaid Caseload'!K95</f>
        <v>471980</v>
      </c>
      <c r="L95" s="154">
        <f>'[4]Medicaid Caseload'!L95</f>
        <v>63715</v>
      </c>
      <c r="M95" s="154">
        <f>'[4]Medicaid Caseload'!M95</f>
        <v>20203</v>
      </c>
      <c r="N95" s="154">
        <f>'[4]Medicaid Caseload'!N95</f>
        <v>14911</v>
      </c>
      <c r="O95" s="154">
        <f>'[4]Medicaid Caseload'!O95</f>
        <v>1872</v>
      </c>
      <c r="P95" s="154">
        <f>'[4]Medicaid Caseload'!P95</f>
        <v>2634</v>
      </c>
      <c r="Q95" s="154">
        <f>'[4]Medicaid Caseload'!Q95</f>
        <v>33636</v>
      </c>
      <c r="R95" s="154">
        <f>'[3]Medicaid Caseload'!R95</f>
        <v>0</v>
      </c>
      <c r="S95" s="154"/>
      <c r="T95" s="155">
        <f>'[4]Medicaid Caseload'!R95</f>
        <v>0</v>
      </c>
    </row>
    <row r="96" spans="2:20" ht="18" hidden="1" x14ac:dyDescent="0.3">
      <c r="B96" s="376">
        <v>42614</v>
      </c>
      <c r="C96" s="154">
        <f>'[4]Medicaid Caseload'!C96</f>
        <v>43633</v>
      </c>
      <c r="D96" s="154">
        <f>'[4]Medicaid Caseload'!D96</f>
        <v>11039</v>
      </c>
      <c r="E96" s="154">
        <f>'[4]Medicaid Caseload'!E96</f>
        <v>68043</v>
      </c>
      <c r="F96" s="154">
        <f>'[4]Medicaid Caseload'!F96</f>
        <v>5598</v>
      </c>
      <c r="G96" s="154">
        <f>'[4]Medicaid Caseload'!G96</f>
        <v>151271</v>
      </c>
      <c r="H96" s="154">
        <f>'[4]Medicaid Caseload'!H96</f>
        <v>90010</v>
      </c>
      <c r="I96" s="154">
        <f>'[4]Medicaid Caseload'!I96</f>
        <v>356125</v>
      </c>
      <c r="J96" s="154">
        <f>'[4]Medicaid Caseload'!J96</f>
        <v>311</v>
      </c>
      <c r="K96" s="154">
        <f>'[4]Medicaid Caseload'!K96</f>
        <v>471754</v>
      </c>
      <c r="L96" s="154">
        <f>'[4]Medicaid Caseload'!L96</f>
        <v>64431</v>
      </c>
      <c r="M96" s="154">
        <f>'[4]Medicaid Caseload'!M96</f>
        <v>20296</v>
      </c>
      <c r="N96" s="154">
        <f>'[4]Medicaid Caseload'!N96</f>
        <v>14401</v>
      </c>
      <c r="O96" s="154">
        <f>'[4]Medicaid Caseload'!O96</f>
        <v>1797</v>
      </c>
      <c r="P96" s="154">
        <f>'[4]Medicaid Caseload'!P96</f>
        <v>2571</v>
      </c>
      <c r="Q96" s="154">
        <f>'[4]Medicaid Caseload'!Q96</f>
        <v>33623</v>
      </c>
      <c r="R96" s="154">
        <f>'[3]Medicaid Caseload'!R96</f>
        <v>0</v>
      </c>
      <c r="S96" s="154"/>
      <c r="T96" s="155">
        <f>'[4]Medicaid Caseload'!R96</f>
        <v>0</v>
      </c>
    </row>
    <row r="97" spans="2:20" ht="18" hidden="1" x14ac:dyDescent="0.3">
      <c r="B97" s="376">
        <v>42644</v>
      </c>
      <c r="C97" s="154">
        <f>'[4]Medicaid Caseload'!C97</f>
        <v>43725</v>
      </c>
      <c r="D97" s="154">
        <f>'[4]Medicaid Caseload'!D97</f>
        <v>11131</v>
      </c>
      <c r="E97" s="154">
        <f>'[4]Medicaid Caseload'!E97</f>
        <v>67951</v>
      </c>
      <c r="F97" s="154">
        <f>'[4]Medicaid Caseload'!F97</f>
        <v>5825</v>
      </c>
      <c r="G97" s="154">
        <f>'[4]Medicaid Caseload'!G97</f>
        <v>153579</v>
      </c>
      <c r="H97" s="154">
        <f>'[4]Medicaid Caseload'!H97</f>
        <v>88537</v>
      </c>
      <c r="I97" s="154">
        <f>'[4]Medicaid Caseload'!I97</f>
        <v>353370</v>
      </c>
      <c r="J97" s="154">
        <f>'[4]Medicaid Caseload'!J97</f>
        <v>312</v>
      </c>
      <c r="K97" s="154">
        <f>'[4]Medicaid Caseload'!K97</f>
        <v>471116</v>
      </c>
      <c r="L97" s="154">
        <f>'[4]Medicaid Caseload'!L97</f>
        <v>64454</v>
      </c>
      <c r="M97" s="154">
        <f>'[4]Medicaid Caseload'!M97</f>
        <v>20260</v>
      </c>
      <c r="N97" s="154">
        <f>'[4]Medicaid Caseload'!N97</f>
        <v>14168</v>
      </c>
      <c r="O97" s="154">
        <f>'[4]Medicaid Caseload'!O97</f>
        <v>1790</v>
      </c>
      <c r="P97" s="154">
        <f>'[4]Medicaid Caseload'!P97</f>
        <v>2455</v>
      </c>
      <c r="Q97" s="154">
        <f>'[4]Medicaid Caseload'!Q97</f>
        <v>33461</v>
      </c>
      <c r="R97" s="154">
        <f>'[3]Medicaid Caseload'!R97</f>
        <v>0</v>
      </c>
      <c r="S97" s="154"/>
      <c r="T97" s="155">
        <f>'[4]Medicaid Caseload'!R97</f>
        <v>0</v>
      </c>
    </row>
    <row r="98" spans="2:20" ht="18" hidden="1" x14ac:dyDescent="0.3">
      <c r="B98" s="376">
        <v>42675</v>
      </c>
      <c r="C98" s="154">
        <f>'[4]Medicaid Caseload'!C98</f>
        <v>43913</v>
      </c>
      <c r="D98" s="154">
        <f>'[4]Medicaid Caseload'!D98</f>
        <v>11233</v>
      </c>
      <c r="E98" s="154">
        <f>'[4]Medicaid Caseload'!E98</f>
        <v>67914</v>
      </c>
      <c r="F98" s="154">
        <f>'[4]Medicaid Caseload'!F98</f>
        <v>5918</v>
      </c>
      <c r="G98" s="154">
        <f>'[4]Medicaid Caseload'!G98</f>
        <v>155687</v>
      </c>
      <c r="H98" s="154">
        <f>'[4]Medicaid Caseload'!H98</f>
        <v>90158</v>
      </c>
      <c r="I98" s="154">
        <f>'[4]Medicaid Caseload'!I98</f>
        <v>358986</v>
      </c>
      <c r="J98" s="154">
        <f>'[4]Medicaid Caseload'!J98</f>
        <v>306</v>
      </c>
      <c r="K98" s="154">
        <f>'[4]Medicaid Caseload'!K98</f>
        <v>473863</v>
      </c>
      <c r="L98" s="154">
        <f>'[4]Medicaid Caseload'!L98</f>
        <v>61650</v>
      </c>
      <c r="M98" s="154">
        <f>'[4]Medicaid Caseload'!M98</f>
        <v>20306</v>
      </c>
      <c r="N98" s="154">
        <f>'[4]Medicaid Caseload'!N98</f>
        <v>13876</v>
      </c>
      <c r="O98" s="154">
        <f>'[4]Medicaid Caseload'!O98</f>
        <v>1738</v>
      </c>
      <c r="P98" s="154">
        <f>'[4]Medicaid Caseload'!P98</f>
        <v>2434</v>
      </c>
      <c r="Q98" s="154">
        <f>'[4]Medicaid Caseload'!Q98</f>
        <v>33416</v>
      </c>
      <c r="R98" s="154">
        <f>'[3]Medicaid Caseload'!R98</f>
        <v>0</v>
      </c>
      <c r="S98" s="154"/>
      <c r="T98" s="155">
        <f>'[4]Medicaid Caseload'!R98</f>
        <v>0</v>
      </c>
    </row>
    <row r="99" spans="2:20" ht="18" hidden="1" x14ac:dyDescent="0.3">
      <c r="B99" s="376">
        <v>42705</v>
      </c>
      <c r="C99" s="154">
        <f>'[4]Medicaid Caseload'!C99</f>
        <v>43481</v>
      </c>
      <c r="D99" s="154">
        <f>'[4]Medicaid Caseload'!D99</f>
        <v>11181</v>
      </c>
      <c r="E99" s="154">
        <f>'[4]Medicaid Caseload'!E99</f>
        <v>66509</v>
      </c>
      <c r="F99" s="154">
        <f>'[4]Medicaid Caseload'!F99</f>
        <v>6114</v>
      </c>
      <c r="G99" s="154">
        <f>'[4]Medicaid Caseload'!G99</f>
        <v>157155</v>
      </c>
      <c r="H99" s="154">
        <f>'[4]Medicaid Caseload'!H99</f>
        <v>90730</v>
      </c>
      <c r="I99" s="154">
        <f>'[4]Medicaid Caseload'!I99</f>
        <v>362193</v>
      </c>
      <c r="J99" s="154">
        <f>'[4]Medicaid Caseload'!J99</f>
        <v>303</v>
      </c>
      <c r="K99" s="154">
        <f>'[4]Medicaid Caseload'!K99</f>
        <v>472054</v>
      </c>
      <c r="L99" s="154">
        <f>'[4]Medicaid Caseload'!L99</f>
        <v>62524</v>
      </c>
      <c r="M99" s="154">
        <f>'[4]Medicaid Caseload'!M99</f>
        <v>20296</v>
      </c>
      <c r="N99" s="154">
        <f>'[4]Medicaid Caseload'!N99</f>
        <v>13608</v>
      </c>
      <c r="O99" s="154">
        <f>'[4]Medicaid Caseload'!O99</f>
        <v>1736</v>
      </c>
      <c r="P99" s="154">
        <f>'[4]Medicaid Caseload'!P99</f>
        <v>2430</v>
      </c>
      <c r="Q99" s="154">
        <f>'[4]Medicaid Caseload'!Q99</f>
        <v>33390</v>
      </c>
      <c r="R99" s="154">
        <f>'[3]Medicaid Caseload'!R99</f>
        <v>0</v>
      </c>
      <c r="S99" s="154"/>
      <c r="T99" s="155">
        <f>'[4]Medicaid Caseload'!R99</f>
        <v>0</v>
      </c>
    </row>
    <row r="100" spans="2:20" ht="18" hidden="1" x14ac:dyDescent="0.3">
      <c r="B100" s="376">
        <v>42736</v>
      </c>
      <c r="C100" s="154">
        <f>'[4]Medicaid Caseload'!C100</f>
        <v>43888</v>
      </c>
      <c r="D100" s="154">
        <f>'[4]Medicaid Caseload'!D100</f>
        <v>11405</v>
      </c>
      <c r="E100" s="154">
        <f>'[4]Medicaid Caseload'!E100</f>
        <v>68174</v>
      </c>
      <c r="F100" s="154">
        <f>'[4]Medicaid Caseload'!F100</f>
        <v>6267</v>
      </c>
      <c r="G100" s="154">
        <f>'[4]Medicaid Caseload'!G100</f>
        <v>158234</v>
      </c>
      <c r="H100" s="154">
        <f>'[4]Medicaid Caseload'!H100</f>
        <v>87555</v>
      </c>
      <c r="I100" s="154">
        <f>'[4]Medicaid Caseload'!I100</f>
        <v>362098</v>
      </c>
      <c r="J100" s="154">
        <f>'[4]Medicaid Caseload'!J100</f>
        <v>295</v>
      </c>
      <c r="K100" s="154">
        <f>'[4]Medicaid Caseload'!K100</f>
        <v>469992</v>
      </c>
      <c r="L100" s="154">
        <f>'[4]Medicaid Caseload'!L100</f>
        <v>64732</v>
      </c>
      <c r="M100" s="154">
        <f>'[4]Medicaid Caseload'!M100</f>
        <v>20297</v>
      </c>
      <c r="N100" s="154">
        <f>'[4]Medicaid Caseload'!N100</f>
        <v>13527</v>
      </c>
      <c r="O100" s="154">
        <f>'[4]Medicaid Caseload'!O100</f>
        <v>1816</v>
      </c>
      <c r="P100" s="154">
        <f>'[4]Medicaid Caseload'!P100</f>
        <v>2526</v>
      </c>
      <c r="Q100" s="154">
        <f>'[4]Medicaid Caseload'!Q100</f>
        <v>33173</v>
      </c>
      <c r="R100" s="154">
        <f>'[3]Medicaid Caseload'!R100</f>
        <v>0</v>
      </c>
      <c r="S100" s="154"/>
      <c r="T100" s="155">
        <f>'[4]Medicaid Caseload'!R100</f>
        <v>0</v>
      </c>
    </row>
    <row r="101" spans="2:20" ht="18" hidden="1" x14ac:dyDescent="0.3">
      <c r="B101" s="376">
        <v>42767</v>
      </c>
      <c r="C101" s="154">
        <f>'[4]Medicaid Caseload'!C101</f>
        <v>43649</v>
      </c>
      <c r="D101" s="154">
        <f>'[4]Medicaid Caseload'!D101</f>
        <v>11363</v>
      </c>
      <c r="E101" s="154">
        <f>'[4]Medicaid Caseload'!E101</f>
        <v>67879</v>
      </c>
      <c r="F101" s="154">
        <f>'[4]Medicaid Caseload'!F101</f>
        <v>6382</v>
      </c>
      <c r="G101" s="154">
        <f>'[4]Medicaid Caseload'!G101</f>
        <v>158909</v>
      </c>
      <c r="H101" s="154">
        <f>'[4]Medicaid Caseload'!H101</f>
        <v>86966</v>
      </c>
      <c r="I101" s="154">
        <f>'[4]Medicaid Caseload'!I101</f>
        <v>361837</v>
      </c>
      <c r="J101" s="154">
        <f>'[4]Medicaid Caseload'!J101</f>
        <v>285</v>
      </c>
      <c r="K101" s="154">
        <f>'[4]Medicaid Caseload'!K101</f>
        <v>467770</v>
      </c>
      <c r="L101" s="154">
        <f>'[4]Medicaid Caseload'!L101</f>
        <v>64616</v>
      </c>
      <c r="M101" s="154">
        <f>'[4]Medicaid Caseload'!M101</f>
        <v>20235</v>
      </c>
      <c r="N101" s="154">
        <f>'[4]Medicaid Caseload'!N101</f>
        <v>12860</v>
      </c>
      <c r="O101" s="154">
        <f>'[4]Medicaid Caseload'!O101</f>
        <v>1765</v>
      </c>
      <c r="P101" s="154">
        <f>'[4]Medicaid Caseload'!P101</f>
        <v>2406</v>
      </c>
      <c r="Q101" s="154">
        <f>'[4]Medicaid Caseload'!Q101</f>
        <v>33167</v>
      </c>
      <c r="R101" s="154">
        <f>'[3]Medicaid Caseload'!R101</f>
        <v>0</v>
      </c>
      <c r="S101" s="154"/>
      <c r="T101" s="155">
        <f>'[4]Medicaid Caseload'!R101</f>
        <v>0</v>
      </c>
    </row>
    <row r="102" spans="2:20" ht="18" hidden="1" x14ac:dyDescent="0.3">
      <c r="B102" s="376">
        <v>42795</v>
      </c>
      <c r="C102" s="154">
        <f>'[4]Medicaid Caseload'!C102</f>
        <v>44261</v>
      </c>
      <c r="D102" s="154">
        <f>'[4]Medicaid Caseload'!D102</f>
        <v>11397</v>
      </c>
      <c r="E102" s="154">
        <f>'[4]Medicaid Caseload'!E102</f>
        <v>67558</v>
      </c>
      <c r="F102" s="154">
        <f>'[4]Medicaid Caseload'!F102</f>
        <v>6964</v>
      </c>
      <c r="G102" s="154">
        <f>'[4]Medicaid Caseload'!G102</f>
        <v>164569</v>
      </c>
      <c r="H102" s="154">
        <f>'[4]Medicaid Caseload'!H102</f>
        <v>156205</v>
      </c>
      <c r="I102" s="154">
        <f>'[4]Medicaid Caseload'!I102</f>
        <v>296427</v>
      </c>
      <c r="J102" s="154">
        <f>'[4]Medicaid Caseload'!J102</f>
        <v>285</v>
      </c>
      <c r="K102" s="154">
        <f>'[4]Medicaid Caseload'!K102</f>
        <v>465588</v>
      </c>
      <c r="L102" s="154">
        <f>'[4]Medicaid Caseload'!L102</f>
        <v>68165</v>
      </c>
      <c r="M102" s="154">
        <f>'[4]Medicaid Caseload'!M102</f>
        <v>20034</v>
      </c>
      <c r="N102" s="154">
        <f>'[4]Medicaid Caseload'!N102</f>
        <v>12813</v>
      </c>
      <c r="O102" s="154">
        <f>'[4]Medicaid Caseload'!O102</f>
        <v>2392</v>
      </c>
      <c r="P102" s="154">
        <f>'[4]Medicaid Caseload'!P102</f>
        <v>2789</v>
      </c>
      <c r="Q102" s="154">
        <f>'[4]Medicaid Caseload'!Q102</f>
        <v>34322</v>
      </c>
      <c r="R102" s="154">
        <f>'[3]Medicaid Caseload'!R102</f>
        <v>0</v>
      </c>
      <c r="S102" s="154"/>
      <c r="T102" s="155">
        <f>'[4]Medicaid Caseload'!R102</f>
        <v>0</v>
      </c>
    </row>
    <row r="103" spans="2:20" ht="18" hidden="1" x14ac:dyDescent="0.3">
      <c r="B103" s="376">
        <v>42826</v>
      </c>
      <c r="C103" s="154">
        <f>'[4]Medicaid Caseload'!C103</f>
        <v>44637</v>
      </c>
      <c r="D103" s="154">
        <f>'[4]Medicaid Caseload'!D103</f>
        <v>11381</v>
      </c>
      <c r="E103" s="154">
        <f>'[4]Medicaid Caseload'!E103</f>
        <v>67367</v>
      </c>
      <c r="F103" s="154">
        <f>'[4]Medicaid Caseload'!F103</f>
        <v>7018</v>
      </c>
      <c r="G103" s="154">
        <f>'[4]Medicaid Caseload'!G103</f>
        <v>174085</v>
      </c>
      <c r="H103" s="154">
        <f>'[4]Medicaid Caseload'!H103</f>
        <v>141660</v>
      </c>
      <c r="I103" s="154">
        <f>'[4]Medicaid Caseload'!I103</f>
        <v>309197</v>
      </c>
      <c r="J103" s="154">
        <f>'[4]Medicaid Caseload'!J103</f>
        <v>279</v>
      </c>
      <c r="K103" s="154">
        <f>'[4]Medicaid Caseload'!K103</f>
        <v>466511</v>
      </c>
      <c r="L103" s="154">
        <f>'[4]Medicaid Caseload'!L103</f>
        <v>67508</v>
      </c>
      <c r="M103" s="154">
        <f>'[4]Medicaid Caseload'!M103</f>
        <v>20433</v>
      </c>
      <c r="N103" s="154">
        <f>'[4]Medicaid Caseload'!N103</f>
        <v>12786</v>
      </c>
      <c r="O103" s="154">
        <f>'[4]Medicaid Caseload'!O103</f>
        <v>2321</v>
      </c>
      <c r="P103" s="154">
        <f>'[4]Medicaid Caseload'!P103</f>
        <v>2868</v>
      </c>
      <c r="Q103" s="154">
        <f>'[4]Medicaid Caseload'!Q103</f>
        <v>34407</v>
      </c>
      <c r="R103" s="154">
        <f>'[3]Medicaid Caseload'!R103</f>
        <v>0</v>
      </c>
      <c r="S103" s="154"/>
      <c r="T103" s="155">
        <f>'[4]Medicaid Caseload'!R103</f>
        <v>0</v>
      </c>
    </row>
    <row r="104" spans="2:20" ht="18" hidden="1" x14ac:dyDescent="0.3">
      <c r="B104" s="376">
        <v>42856</v>
      </c>
      <c r="C104" s="154">
        <f>'[4]Medicaid Caseload'!C104</f>
        <v>44816</v>
      </c>
      <c r="D104" s="154">
        <f>'[4]Medicaid Caseload'!D104</f>
        <v>11401</v>
      </c>
      <c r="E104" s="154">
        <f>'[4]Medicaid Caseload'!E104</f>
        <v>67183</v>
      </c>
      <c r="F104" s="154">
        <f>'[4]Medicaid Caseload'!F104</f>
        <v>7042</v>
      </c>
      <c r="G104" s="154">
        <f>'[4]Medicaid Caseload'!G104</f>
        <v>179878</v>
      </c>
      <c r="H104" s="154">
        <f>'[4]Medicaid Caseload'!H104</f>
        <v>116609</v>
      </c>
      <c r="I104" s="154">
        <f>'[4]Medicaid Caseload'!I104</f>
        <v>333778</v>
      </c>
      <c r="J104" s="154">
        <f>'[4]Medicaid Caseload'!J104</f>
        <v>274</v>
      </c>
      <c r="K104" s="154">
        <f>'[4]Medicaid Caseload'!K104</f>
        <v>467044</v>
      </c>
      <c r="L104" s="154">
        <f>'[4]Medicaid Caseload'!L104</f>
        <v>67596</v>
      </c>
      <c r="M104" s="154">
        <f>'[4]Medicaid Caseload'!M104</f>
        <v>20681</v>
      </c>
      <c r="N104" s="154">
        <f>'[4]Medicaid Caseload'!N104</f>
        <v>12727</v>
      </c>
      <c r="O104" s="154">
        <f>'[4]Medicaid Caseload'!O104</f>
        <v>2276</v>
      </c>
      <c r="P104" s="154">
        <f>'[4]Medicaid Caseload'!P104</f>
        <v>2992</v>
      </c>
      <c r="Q104" s="154">
        <f>'[4]Medicaid Caseload'!Q104</f>
        <v>34806</v>
      </c>
      <c r="R104" s="154">
        <f>'[3]Medicaid Caseload'!R104</f>
        <v>0</v>
      </c>
      <c r="S104" s="154"/>
      <c r="T104" s="155">
        <f>'[4]Medicaid Caseload'!R104</f>
        <v>0</v>
      </c>
    </row>
    <row r="105" spans="2:20" ht="18" hidden="1" x14ac:dyDescent="0.3">
      <c r="B105" s="376">
        <v>42887</v>
      </c>
      <c r="C105" s="154">
        <f>'[4]Medicaid Caseload'!C105</f>
        <v>44814</v>
      </c>
      <c r="D105" s="154">
        <f>'[4]Medicaid Caseload'!D105</f>
        <v>11420</v>
      </c>
      <c r="E105" s="154">
        <f>'[4]Medicaid Caseload'!E105</f>
        <v>67109</v>
      </c>
      <c r="F105" s="154">
        <f>'[4]Medicaid Caseload'!F105</f>
        <v>7102</v>
      </c>
      <c r="G105" s="154">
        <f>'[4]Medicaid Caseload'!G105</f>
        <v>182132</v>
      </c>
      <c r="H105" s="154">
        <f>'[4]Medicaid Caseload'!H105</f>
        <v>82613</v>
      </c>
      <c r="I105" s="154">
        <f>'[4]Medicaid Caseload'!I105</f>
        <v>368291</v>
      </c>
      <c r="J105" s="154">
        <f>'[4]Medicaid Caseload'!J105</f>
        <v>264</v>
      </c>
      <c r="K105" s="154">
        <f>'[4]Medicaid Caseload'!K105</f>
        <v>462931</v>
      </c>
      <c r="L105" s="154">
        <f>'[4]Medicaid Caseload'!L105</f>
        <v>66503</v>
      </c>
      <c r="M105" s="154">
        <f>'[4]Medicaid Caseload'!M105</f>
        <v>20557</v>
      </c>
      <c r="N105" s="154">
        <f>'[4]Medicaid Caseload'!N105</f>
        <v>12236</v>
      </c>
      <c r="O105" s="154">
        <f>'[4]Medicaid Caseload'!O105</f>
        <v>2229</v>
      </c>
      <c r="P105" s="154">
        <f>'[4]Medicaid Caseload'!P105</f>
        <v>2941</v>
      </c>
      <c r="Q105" s="154">
        <f>'[4]Medicaid Caseload'!Q105</f>
        <v>34798</v>
      </c>
      <c r="R105" s="154">
        <f>'[3]Medicaid Caseload'!R105</f>
        <v>0</v>
      </c>
      <c r="S105" s="154"/>
      <c r="T105" s="155">
        <f>'[4]Medicaid Caseload'!R105</f>
        <v>0</v>
      </c>
    </row>
    <row r="106" spans="2:20" ht="18" hidden="1" x14ac:dyDescent="0.3">
      <c r="B106" s="378" t="s">
        <v>106</v>
      </c>
      <c r="C106" s="156">
        <f>'[4]Medicaid Caseload'!C106</f>
        <v>43941</v>
      </c>
      <c r="D106" s="156">
        <f>'[4]Medicaid Caseload'!D106</f>
        <v>11241</v>
      </c>
      <c r="E106" s="156">
        <f>'[4]Medicaid Caseload'!E106</f>
        <v>67619</v>
      </c>
      <c r="F106" s="156">
        <f>'[4]Medicaid Caseload'!F106</f>
        <v>6251</v>
      </c>
      <c r="G106" s="156">
        <f>'[4]Medicaid Caseload'!G106</f>
        <v>161422</v>
      </c>
      <c r="H106" s="156">
        <f>'[4]Medicaid Caseload'!H106</f>
        <v>101059</v>
      </c>
      <c r="I106" s="156">
        <f>'[4]Medicaid Caseload'!I106</f>
        <v>347848</v>
      </c>
      <c r="J106" s="156">
        <f>'[4]Medicaid Caseload'!J106</f>
        <v>295</v>
      </c>
      <c r="K106" s="156">
        <f>'[4]Medicaid Caseload'!K106</f>
        <v>469297</v>
      </c>
      <c r="L106" s="156">
        <f>'[4]Medicaid Caseload'!L106</f>
        <v>64906</v>
      </c>
      <c r="M106" s="156">
        <f>'[4]Medicaid Caseload'!M106</f>
        <v>20310</v>
      </c>
      <c r="N106" s="156">
        <f>'[4]Medicaid Caseload'!N106</f>
        <v>13567</v>
      </c>
      <c r="O106" s="156">
        <f>'[4]Medicaid Caseload'!O106</f>
        <v>1968</v>
      </c>
      <c r="P106" s="156">
        <f>'[4]Medicaid Caseload'!P106</f>
        <v>2640</v>
      </c>
      <c r="Q106" s="156">
        <f>'[4]Medicaid Caseload'!Q106</f>
        <v>33809</v>
      </c>
      <c r="R106" s="156">
        <f>'[3]Medicaid Caseload'!R106</f>
        <v>0</v>
      </c>
      <c r="S106" s="156"/>
      <c r="T106" s="157">
        <f>'[4]Medicaid Caseload'!R106</f>
        <v>0</v>
      </c>
    </row>
    <row r="107" spans="2:20" ht="18" hidden="1" x14ac:dyDescent="0.3">
      <c r="B107" s="376">
        <v>42917</v>
      </c>
      <c r="C107" s="154">
        <f>'[4]Medicaid Caseload'!C107</f>
        <v>44896</v>
      </c>
      <c r="D107" s="154">
        <f>'[4]Medicaid Caseload'!D107</f>
        <v>11410</v>
      </c>
      <c r="E107" s="154">
        <f>'[4]Medicaid Caseload'!E107</f>
        <v>67009</v>
      </c>
      <c r="F107" s="154">
        <f>'[4]Medicaid Caseload'!F107</f>
        <v>7274</v>
      </c>
      <c r="G107" s="154">
        <f>'[4]Medicaid Caseload'!G107</f>
        <v>181640</v>
      </c>
      <c r="H107" s="154">
        <f>'[4]Medicaid Caseload'!H107</f>
        <v>82329</v>
      </c>
      <c r="I107" s="154">
        <f>'[4]Medicaid Caseload'!I107</f>
        <v>370674</v>
      </c>
      <c r="J107" s="154">
        <f>'[4]Medicaid Caseload'!J107</f>
        <v>150</v>
      </c>
      <c r="K107" s="154">
        <f>'[4]Medicaid Caseload'!K107</f>
        <v>457780</v>
      </c>
      <c r="L107" s="154">
        <f>'[4]Medicaid Caseload'!L107</f>
        <v>65467</v>
      </c>
      <c r="M107" s="154">
        <f>'[4]Medicaid Caseload'!M107</f>
        <v>20651</v>
      </c>
      <c r="N107" s="154">
        <f>'[4]Medicaid Caseload'!N107</f>
        <v>11545</v>
      </c>
      <c r="O107" s="154">
        <f>'[4]Medicaid Caseload'!O107</f>
        <v>2177</v>
      </c>
      <c r="P107" s="154">
        <f>'[4]Medicaid Caseload'!P107</f>
        <v>2925</v>
      </c>
      <c r="Q107" s="154">
        <f>'[4]Medicaid Caseload'!Q107</f>
        <v>34833</v>
      </c>
      <c r="R107" s="154">
        <f>'[3]Medicaid Caseload'!R107</f>
        <v>0</v>
      </c>
      <c r="S107" s="154"/>
      <c r="T107" s="155">
        <f>'[4]Medicaid Caseload'!R107</f>
        <v>0</v>
      </c>
    </row>
    <row r="108" spans="2:20" ht="18" hidden="1" x14ac:dyDescent="0.3">
      <c r="B108" s="376">
        <v>42948</v>
      </c>
      <c r="C108" s="154">
        <f>'[4]Medicaid Caseload'!C108</f>
        <v>45233</v>
      </c>
      <c r="D108" s="154">
        <f>'[4]Medicaid Caseload'!D108</f>
        <v>11486</v>
      </c>
      <c r="E108" s="154">
        <f>'[4]Medicaid Caseload'!E108</f>
        <v>67079</v>
      </c>
      <c r="F108" s="154">
        <f>'[4]Medicaid Caseload'!F108</f>
        <v>7366</v>
      </c>
      <c r="G108" s="154">
        <f>'[4]Medicaid Caseload'!G108</f>
        <v>182123</v>
      </c>
      <c r="H108" s="154">
        <f>'[4]Medicaid Caseload'!H108</f>
        <v>83011</v>
      </c>
      <c r="I108" s="154">
        <f>'[4]Medicaid Caseload'!I108</f>
        <v>374722</v>
      </c>
      <c r="J108" s="154">
        <f>'[4]Medicaid Caseload'!J108</f>
        <v>145</v>
      </c>
      <c r="K108" s="154">
        <f>'[4]Medicaid Caseload'!K108</f>
        <v>457326</v>
      </c>
      <c r="L108" s="154">
        <f>'[4]Medicaid Caseload'!L108</f>
        <v>66362</v>
      </c>
      <c r="M108" s="154">
        <f>'[4]Medicaid Caseload'!M108</f>
        <v>20804</v>
      </c>
      <c r="N108" s="154">
        <f>'[4]Medicaid Caseload'!N108</f>
        <v>11069</v>
      </c>
      <c r="O108" s="154">
        <f>'[4]Medicaid Caseload'!O108</f>
        <v>2119</v>
      </c>
      <c r="P108" s="154">
        <f>'[4]Medicaid Caseload'!P108</f>
        <v>2957</v>
      </c>
      <c r="Q108" s="154">
        <f>'[4]Medicaid Caseload'!Q108</f>
        <v>35078</v>
      </c>
      <c r="R108" s="154">
        <f>'[3]Medicaid Caseload'!R108</f>
        <v>0</v>
      </c>
      <c r="S108" s="154"/>
      <c r="T108" s="155">
        <f>'[4]Medicaid Caseload'!R108</f>
        <v>0</v>
      </c>
    </row>
    <row r="109" spans="2:20" ht="18" hidden="1" x14ac:dyDescent="0.3">
      <c r="B109" s="376">
        <v>42979</v>
      </c>
      <c r="C109" s="154">
        <f>'[4]Medicaid Caseload'!C109</f>
        <v>45431</v>
      </c>
      <c r="D109" s="154">
        <f>'[4]Medicaid Caseload'!D109</f>
        <v>11509</v>
      </c>
      <c r="E109" s="154">
        <f>'[4]Medicaid Caseload'!E109</f>
        <v>66918</v>
      </c>
      <c r="F109" s="154">
        <f>'[4]Medicaid Caseload'!F109</f>
        <v>7462</v>
      </c>
      <c r="G109" s="154">
        <f>'[4]Medicaid Caseload'!G109</f>
        <v>181352</v>
      </c>
      <c r="H109" s="154">
        <f>'[4]Medicaid Caseload'!H109</f>
        <v>82088</v>
      </c>
      <c r="I109" s="154">
        <f>'[4]Medicaid Caseload'!I109</f>
        <v>376011</v>
      </c>
      <c r="J109" s="154">
        <f>'[4]Medicaid Caseload'!J109</f>
        <v>132</v>
      </c>
      <c r="K109" s="154">
        <f>'[4]Medicaid Caseload'!K109</f>
        <v>452116</v>
      </c>
      <c r="L109" s="154">
        <f>'[4]Medicaid Caseload'!L109</f>
        <v>66778</v>
      </c>
      <c r="M109" s="154">
        <f>'[4]Medicaid Caseload'!M109</f>
        <v>20941</v>
      </c>
      <c r="N109" s="154">
        <f>'[4]Medicaid Caseload'!N109</f>
        <v>10343</v>
      </c>
      <c r="O109" s="154">
        <f>'[4]Medicaid Caseload'!O109</f>
        <v>2105</v>
      </c>
      <c r="P109" s="154">
        <f>'[4]Medicaid Caseload'!P109</f>
        <v>2831</v>
      </c>
      <c r="Q109" s="154">
        <f>'[4]Medicaid Caseload'!Q109</f>
        <v>35157</v>
      </c>
      <c r="R109" s="154">
        <f>'[3]Medicaid Caseload'!R109</f>
        <v>0</v>
      </c>
      <c r="S109" s="154"/>
      <c r="T109" s="155">
        <f>'[4]Medicaid Caseload'!R109</f>
        <v>0</v>
      </c>
    </row>
    <row r="110" spans="2:20" ht="18" hidden="1" x14ac:dyDescent="0.3">
      <c r="B110" s="376">
        <v>43009</v>
      </c>
      <c r="C110" s="154">
        <f>'[4]Medicaid Caseload'!C110</f>
        <v>45606</v>
      </c>
      <c r="D110" s="154">
        <f>'[4]Medicaid Caseload'!D110</f>
        <v>11558</v>
      </c>
      <c r="E110" s="154">
        <f>'[4]Medicaid Caseload'!E110</f>
        <v>66985</v>
      </c>
      <c r="F110" s="154">
        <f>'[4]Medicaid Caseload'!F110</f>
        <v>7797</v>
      </c>
      <c r="G110" s="154">
        <f>'[4]Medicaid Caseload'!G110</f>
        <v>179385</v>
      </c>
      <c r="H110" s="154">
        <f>'[4]Medicaid Caseload'!H110</f>
        <v>73998</v>
      </c>
      <c r="I110" s="154">
        <f>'[4]Medicaid Caseload'!I110</f>
        <v>350968</v>
      </c>
      <c r="J110" s="154">
        <f>'[4]Medicaid Caseload'!J110</f>
        <v>139</v>
      </c>
      <c r="K110" s="154">
        <f>'[4]Medicaid Caseload'!K110</f>
        <v>444507</v>
      </c>
      <c r="L110" s="154">
        <f>'[4]Medicaid Caseload'!L110</f>
        <v>67110</v>
      </c>
      <c r="M110" s="154">
        <f>'[4]Medicaid Caseload'!M110</f>
        <v>21093</v>
      </c>
      <c r="N110" s="154">
        <f>'[4]Medicaid Caseload'!N110</f>
        <v>9948</v>
      </c>
      <c r="O110" s="154">
        <f>'[4]Medicaid Caseload'!O110</f>
        <v>2197</v>
      </c>
      <c r="P110" s="154">
        <f>'[4]Medicaid Caseload'!P110</f>
        <v>2842</v>
      </c>
      <c r="Q110" s="154">
        <f>'[4]Medicaid Caseload'!Q110</f>
        <v>34883</v>
      </c>
      <c r="R110" s="154">
        <f>'[3]Medicaid Caseload'!R110</f>
        <v>0</v>
      </c>
      <c r="S110" s="154"/>
      <c r="T110" s="155">
        <f>'[4]Medicaid Caseload'!R110</f>
        <v>0</v>
      </c>
    </row>
    <row r="111" spans="2:20" ht="18" hidden="1" x14ac:dyDescent="0.3">
      <c r="B111" s="376">
        <v>43040</v>
      </c>
      <c r="C111" s="154">
        <f>'[4]Medicaid Caseload'!C111</f>
        <v>45824</v>
      </c>
      <c r="D111" s="154">
        <f>'[4]Medicaid Caseload'!D111</f>
        <v>11643</v>
      </c>
      <c r="E111" s="154">
        <f>'[4]Medicaid Caseload'!E111</f>
        <v>67142</v>
      </c>
      <c r="F111" s="154">
        <f>'[4]Medicaid Caseload'!F111</f>
        <v>7980</v>
      </c>
      <c r="G111" s="154">
        <f>'[4]Medicaid Caseload'!G111</f>
        <v>179750</v>
      </c>
      <c r="H111" s="154">
        <f>'[4]Medicaid Caseload'!H111</f>
        <v>71489</v>
      </c>
      <c r="I111" s="154">
        <f>'[4]Medicaid Caseload'!I111</f>
        <v>350249</v>
      </c>
      <c r="J111" s="154">
        <f>'[4]Medicaid Caseload'!J111</f>
        <v>149</v>
      </c>
      <c r="K111" s="154">
        <f>'[4]Medicaid Caseload'!K111</f>
        <v>441219</v>
      </c>
      <c r="L111" s="154">
        <f>'[4]Medicaid Caseload'!L111</f>
        <v>66946</v>
      </c>
      <c r="M111" s="154">
        <f>'[4]Medicaid Caseload'!M111</f>
        <v>21305</v>
      </c>
      <c r="N111" s="154">
        <f>'[4]Medicaid Caseload'!N111</f>
        <v>9601</v>
      </c>
      <c r="O111" s="154">
        <f>'[4]Medicaid Caseload'!O111</f>
        <v>2222</v>
      </c>
      <c r="P111" s="154">
        <f>'[4]Medicaid Caseload'!P111</f>
        <v>2716</v>
      </c>
      <c r="Q111" s="154">
        <f>'[4]Medicaid Caseload'!Q111</f>
        <v>34999</v>
      </c>
      <c r="R111" s="154">
        <f>'[3]Medicaid Caseload'!R111</f>
        <v>0</v>
      </c>
      <c r="S111" s="154"/>
      <c r="T111" s="155">
        <f>'[4]Medicaid Caseload'!R111</f>
        <v>0</v>
      </c>
    </row>
    <row r="112" spans="2:20" ht="18" hidden="1" x14ac:dyDescent="0.3">
      <c r="B112" s="376">
        <v>43070</v>
      </c>
      <c r="C112" s="154">
        <f>'[4]Medicaid Caseload'!C112</f>
        <v>45985</v>
      </c>
      <c r="D112" s="154">
        <f>'[4]Medicaid Caseload'!D112</f>
        <v>11718</v>
      </c>
      <c r="E112" s="154">
        <f>'[4]Medicaid Caseload'!E112</f>
        <v>67066</v>
      </c>
      <c r="F112" s="154">
        <f>'[4]Medicaid Caseload'!F112</f>
        <v>8204</v>
      </c>
      <c r="G112" s="154">
        <f>'[4]Medicaid Caseload'!G112</f>
        <v>179877</v>
      </c>
      <c r="H112" s="154">
        <f>'[4]Medicaid Caseload'!H112</f>
        <v>72942</v>
      </c>
      <c r="I112" s="154">
        <f>'[4]Medicaid Caseload'!I112</f>
        <v>356175</v>
      </c>
      <c r="J112" s="154">
        <f>'[4]Medicaid Caseload'!J112</f>
        <v>151</v>
      </c>
      <c r="K112" s="154">
        <f>'[4]Medicaid Caseload'!K112</f>
        <v>439244</v>
      </c>
      <c r="L112" s="154">
        <f>'[4]Medicaid Caseload'!L112</f>
        <v>66517</v>
      </c>
      <c r="M112" s="154">
        <f>'[4]Medicaid Caseload'!M112</f>
        <v>21485</v>
      </c>
      <c r="N112" s="154">
        <f>'[4]Medicaid Caseload'!N112</f>
        <v>9138</v>
      </c>
      <c r="O112" s="154">
        <f>'[4]Medicaid Caseload'!O112</f>
        <v>2154</v>
      </c>
      <c r="P112" s="154">
        <f>'[4]Medicaid Caseload'!P112</f>
        <v>2677</v>
      </c>
      <c r="Q112" s="154">
        <f>'[4]Medicaid Caseload'!Q112</f>
        <v>35001</v>
      </c>
      <c r="R112" s="154">
        <f>'[3]Medicaid Caseload'!R112</f>
        <v>0</v>
      </c>
      <c r="S112" s="154"/>
      <c r="T112" s="155">
        <f>'[4]Medicaid Caseload'!R112</f>
        <v>0</v>
      </c>
    </row>
    <row r="113" spans="2:20" ht="18" hidden="1" x14ac:dyDescent="0.3">
      <c r="B113" s="376">
        <v>43101</v>
      </c>
      <c r="C113" s="154">
        <f>'[4]Medicaid Caseload'!C113</f>
        <v>46005</v>
      </c>
      <c r="D113" s="154">
        <f>'[4]Medicaid Caseload'!D113</f>
        <v>11812</v>
      </c>
      <c r="E113" s="154">
        <f>'[4]Medicaid Caseload'!E113</f>
        <v>67365</v>
      </c>
      <c r="F113" s="154">
        <f>'[4]Medicaid Caseload'!F113</f>
        <v>8438</v>
      </c>
      <c r="G113" s="154">
        <f>'[4]Medicaid Caseload'!G113</f>
        <v>180335</v>
      </c>
      <c r="H113" s="154">
        <f>'[4]Medicaid Caseload'!H113</f>
        <v>69709</v>
      </c>
      <c r="I113" s="154">
        <f>'[4]Medicaid Caseload'!I113</f>
        <v>345699</v>
      </c>
      <c r="J113" s="154">
        <f>'[4]Medicaid Caseload'!J113</f>
        <v>157</v>
      </c>
      <c r="K113" s="154">
        <f>'[4]Medicaid Caseload'!K113</f>
        <v>437341</v>
      </c>
      <c r="L113" s="154">
        <f>'[4]Medicaid Caseload'!L113</f>
        <v>66260</v>
      </c>
      <c r="M113" s="154">
        <f>'[4]Medicaid Caseload'!M113</f>
        <v>21576</v>
      </c>
      <c r="N113" s="154">
        <f>'[4]Medicaid Caseload'!N113</f>
        <v>9238</v>
      </c>
      <c r="O113" s="154">
        <f>'[4]Medicaid Caseload'!O113</f>
        <v>2202</v>
      </c>
      <c r="P113" s="154">
        <f>'[4]Medicaid Caseload'!P113</f>
        <v>2704</v>
      </c>
      <c r="Q113" s="154">
        <f>'[4]Medicaid Caseload'!Q113</f>
        <v>34842</v>
      </c>
      <c r="R113" s="154">
        <f>'[3]Medicaid Caseload'!R113</f>
        <v>0</v>
      </c>
      <c r="S113" s="154"/>
      <c r="T113" s="155">
        <f>'[4]Medicaid Caseload'!R113</f>
        <v>0</v>
      </c>
    </row>
    <row r="114" spans="2:20" ht="18" hidden="1" x14ac:dyDescent="0.3">
      <c r="B114" s="376">
        <v>43132</v>
      </c>
      <c r="C114" s="154">
        <f>'[4]Medicaid Caseload'!C114</f>
        <v>46038</v>
      </c>
      <c r="D114" s="154">
        <f>'[4]Medicaid Caseload'!D114</f>
        <v>11860</v>
      </c>
      <c r="E114" s="154">
        <f>'[4]Medicaid Caseload'!E114</f>
        <v>67688</v>
      </c>
      <c r="F114" s="154">
        <f>'[4]Medicaid Caseload'!F114</f>
        <v>8663</v>
      </c>
      <c r="G114" s="154">
        <f>'[4]Medicaid Caseload'!G114</f>
        <v>180744</v>
      </c>
      <c r="H114" s="154">
        <f>'[4]Medicaid Caseload'!H114</f>
        <v>70071</v>
      </c>
      <c r="I114" s="154">
        <f>'[4]Medicaid Caseload'!I114</f>
        <v>345064</v>
      </c>
      <c r="J114" s="154">
        <f>'[4]Medicaid Caseload'!J114</f>
        <v>165</v>
      </c>
      <c r="K114" s="154">
        <f>'[4]Medicaid Caseload'!K114</f>
        <v>433460</v>
      </c>
      <c r="L114" s="154">
        <f>'[4]Medicaid Caseload'!L114</f>
        <v>64494</v>
      </c>
      <c r="M114" s="154">
        <f>'[4]Medicaid Caseload'!M114</f>
        <v>21701</v>
      </c>
      <c r="N114" s="154">
        <f>'[4]Medicaid Caseload'!N114</f>
        <v>9067</v>
      </c>
      <c r="O114" s="154">
        <f>'[4]Medicaid Caseload'!O114</f>
        <v>2219</v>
      </c>
      <c r="P114" s="154">
        <f>'[4]Medicaid Caseload'!P114</f>
        <v>2707</v>
      </c>
      <c r="Q114" s="154">
        <f>'[4]Medicaid Caseload'!Q114</f>
        <v>34868</v>
      </c>
      <c r="R114" s="154">
        <f>'[3]Medicaid Caseload'!R114</f>
        <v>0</v>
      </c>
      <c r="S114" s="154"/>
      <c r="T114" s="155">
        <f>'[4]Medicaid Caseload'!R114</f>
        <v>0</v>
      </c>
    </row>
    <row r="115" spans="2:20" ht="18" hidden="1" x14ac:dyDescent="0.3">
      <c r="B115" s="376">
        <v>43160</v>
      </c>
      <c r="C115" s="154">
        <f>'[4]Medicaid Caseload'!C115</f>
        <v>46038</v>
      </c>
      <c r="D115" s="154">
        <f>'[4]Medicaid Caseload'!D115</f>
        <v>11968</v>
      </c>
      <c r="E115" s="154">
        <f>'[4]Medicaid Caseload'!E115</f>
        <v>67875</v>
      </c>
      <c r="F115" s="154">
        <f>'[4]Medicaid Caseload'!F115</f>
        <v>8689</v>
      </c>
      <c r="G115" s="154">
        <f>'[4]Medicaid Caseload'!G115</f>
        <v>176469</v>
      </c>
      <c r="H115" s="154">
        <f>'[4]Medicaid Caseload'!H115</f>
        <v>74829</v>
      </c>
      <c r="I115" s="154">
        <f>'[4]Medicaid Caseload'!I115</f>
        <v>344991</v>
      </c>
      <c r="J115" s="154">
        <f>'[4]Medicaid Caseload'!J115</f>
        <v>163</v>
      </c>
      <c r="K115" s="154">
        <f>'[4]Medicaid Caseload'!K115</f>
        <v>429162</v>
      </c>
      <c r="L115" s="154">
        <f>'[4]Medicaid Caseload'!L115</f>
        <v>63156</v>
      </c>
      <c r="M115" s="154">
        <f>'[4]Medicaid Caseload'!M115</f>
        <v>21926</v>
      </c>
      <c r="N115" s="154">
        <f>'[4]Medicaid Caseload'!N115</f>
        <v>9198</v>
      </c>
      <c r="O115" s="154">
        <f>'[4]Medicaid Caseload'!O115</f>
        <v>2216</v>
      </c>
      <c r="P115" s="154">
        <f>'[4]Medicaid Caseload'!P115</f>
        <v>2763</v>
      </c>
      <c r="Q115" s="154">
        <f>'[4]Medicaid Caseload'!Q115</f>
        <v>34817</v>
      </c>
      <c r="R115" s="154">
        <f>'[3]Medicaid Caseload'!R115</f>
        <v>0</v>
      </c>
      <c r="S115" s="154"/>
      <c r="T115" s="155">
        <f>'[4]Medicaid Caseload'!R115</f>
        <v>0</v>
      </c>
    </row>
    <row r="116" spans="2:20" ht="18" hidden="1" x14ac:dyDescent="0.3">
      <c r="B116" s="376">
        <v>43191</v>
      </c>
      <c r="C116" s="154">
        <f>'[4]Medicaid Caseload'!C116</f>
        <v>46302</v>
      </c>
      <c r="D116" s="154">
        <f>'[4]Medicaid Caseload'!D116</f>
        <v>12054</v>
      </c>
      <c r="E116" s="154">
        <f>'[4]Medicaid Caseload'!E116</f>
        <v>67963</v>
      </c>
      <c r="F116" s="154">
        <f>'[4]Medicaid Caseload'!F116</f>
        <v>8698</v>
      </c>
      <c r="G116" s="154">
        <f>'[4]Medicaid Caseload'!G116</f>
        <v>177031</v>
      </c>
      <c r="H116" s="154">
        <f>'[4]Medicaid Caseload'!H116</f>
        <v>73217</v>
      </c>
      <c r="I116" s="154">
        <f>'[4]Medicaid Caseload'!I116</f>
        <v>337958</v>
      </c>
      <c r="J116" s="154">
        <f>'[4]Medicaid Caseload'!J116</f>
        <v>169</v>
      </c>
      <c r="K116" s="154">
        <f>'[4]Medicaid Caseload'!K116</f>
        <v>423241</v>
      </c>
      <c r="L116" s="154">
        <f>'[4]Medicaid Caseload'!L116</f>
        <v>59499</v>
      </c>
      <c r="M116" s="154">
        <f>'[4]Medicaid Caseload'!M116</f>
        <v>21947</v>
      </c>
      <c r="N116" s="154">
        <f>'[4]Medicaid Caseload'!N116</f>
        <v>9967</v>
      </c>
      <c r="O116" s="154">
        <f>'[4]Medicaid Caseload'!O116</f>
        <v>2316</v>
      </c>
      <c r="P116" s="154">
        <f>'[4]Medicaid Caseload'!P116</f>
        <v>2823</v>
      </c>
      <c r="Q116" s="154">
        <f>'[4]Medicaid Caseload'!Q116</f>
        <v>34553</v>
      </c>
      <c r="R116" s="154">
        <f>'[3]Medicaid Caseload'!R116</f>
        <v>0</v>
      </c>
      <c r="S116" s="154"/>
      <c r="T116" s="155">
        <f>'[4]Medicaid Caseload'!R116</f>
        <v>0</v>
      </c>
    </row>
    <row r="117" spans="2:20" ht="18" hidden="1" x14ac:dyDescent="0.3">
      <c r="B117" s="376">
        <v>43221</v>
      </c>
      <c r="C117" s="154">
        <f>'[4]Medicaid Caseload'!C117</f>
        <v>46534</v>
      </c>
      <c r="D117" s="154">
        <f>'[4]Medicaid Caseload'!D117</f>
        <v>12138</v>
      </c>
      <c r="E117" s="154">
        <f>'[4]Medicaid Caseload'!E117</f>
        <v>68152</v>
      </c>
      <c r="F117" s="154">
        <f>'[4]Medicaid Caseload'!F117</f>
        <v>8842</v>
      </c>
      <c r="G117" s="154">
        <f>'[4]Medicaid Caseload'!G117</f>
        <v>177139</v>
      </c>
      <c r="H117" s="154">
        <f>'[4]Medicaid Caseload'!H117</f>
        <v>72831</v>
      </c>
      <c r="I117" s="154">
        <f>'[4]Medicaid Caseload'!I117</f>
        <v>338829</v>
      </c>
      <c r="J117" s="154">
        <f>'[4]Medicaid Caseload'!J117</f>
        <v>165</v>
      </c>
      <c r="K117" s="154">
        <f>'[4]Medicaid Caseload'!K117</f>
        <v>421753</v>
      </c>
      <c r="L117" s="154">
        <f>'[4]Medicaid Caseload'!L117</f>
        <v>58572</v>
      </c>
      <c r="M117" s="154">
        <f>'[4]Medicaid Caseload'!M117</f>
        <v>22153</v>
      </c>
      <c r="N117" s="154">
        <f>'[4]Medicaid Caseload'!N117</f>
        <v>10082</v>
      </c>
      <c r="O117" s="154">
        <f>'[4]Medicaid Caseload'!O117</f>
        <v>2363</v>
      </c>
      <c r="P117" s="154">
        <f>'[4]Medicaid Caseload'!P117</f>
        <v>2930</v>
      </c>
      <c r="Q117" s="154">
        <f>'[4]Medicaid Caseload'!Q117</f>
        <v>34463</v>
      </c>
      <c r="R117" s="154">
        <f>'[3]Medicaid Caseload'!R117</f>
        <v>0</v>
      </c>
      <c r="S117" s="154"/>
      <c r="T117" s="155">
        <f>'[4]Medicaid Caseload'!R117</f>
        <v>0</v>
      </c>
    </row>
    <row r="118" spans="2:20" ht="18" hidden="1" x14ac:dyDescent="0.3">
      <c r="B118" s="376">
        <v>43252</v>
      </c>
      <c r="C118" s="154">
        <f>'[4]Medicaid Caseload'!C118</f>
        <v>46991</v>
      </c>
      <c r="D118" s="154">
        <f>'[4]Medicaid Caseload'!D118</f>
        <v>12411</v>
      </c>
      <c r="E118" s="154">
        <f>'[4]Medicaid Caseload'!E118</f>
        <v>69127</v>
      </c>
      <c r="F118" s="154">
        <f>'[4]Medicaid Caseload'!F118</f>
        <v>8690</v>
      </c>
      <c r="G118" s="154">
        <f>'[4]Medicaid Caseload'!G118</f>
        <v>182397</v>
      </c>
      <c r="H118" s="154">
        <f>'[4]Medicaid Caseload'!H118</f>
        <v>68816</v>
      </c>
      <c r="I118" s="154">
        <f>'[4]Medicaid Caseload'!I118</f>
        <v>339937</v>
      </c>
      <c r="J118" s="154">
        <f>'[4]Medicaid Caseload'!J118</f>
        <v>169</v>
      </c>
      <c r="K118" s="154">
        <f>'[4]Medicaid Caseload'!K118</f>
        <v>428112</v>
      </c>
      <c r="L118" s="154">
        <f>'[4]Medicaid Caseload'!L118</f>
        <v>60990</v>
      </c>
      <c r="M118" s="154">
        <f>'[4]Medicaid Caseload'!M118</f>
        <v>22094</v>
      </c>
      <c r="N118" s="154">
        <f>'[4]Medicaid Caseload'!N118</f>
        <v>12298</v>
      </c>
      <c r="O118" s="154">
        <f>'[4]Medicaid Caseload'!O118</f>
        <v>2463</v>
      </c>
      <c r="P118" s="154">
        <f>'[4]Medicaid Caseload'!P118</f>
        <v>2831</v>
      </c>
      <c r="Q118" s="154">
        <f>'[4]Medicaid Caseload'!Q118</f>
        <v>34444</v>
      </c>
      <c r="R118" s="154">
        <f>'[3]Medicaid Caseload'!R118</f>
        <v>0</v>
      </c>
      <c r="S118" s="154"/>
      <c r="T118" s="155">
        <f>'[4]Medicaid Caseload'!R118</f>
        <v>0</v>
      </c>
    </row>
    <row r="119" spans="2:20" ht="18" hidden="1" x14ac:dyDescent="0.3">
      <c r="B119" s="378" t="s">
        <v>107</v>
      </c>
      <c r="C119" s="156">
        <f>'[4]Medicaid Caseload'!C119</f>
        <v>45907</v>
      </c>
      <c r="D119" s="156">
        <f>'[4]Medicaid Caseload'!D119</f>
        <v>11797</v>
      </c>
      <c r="E119" s="156">
        <f>'[4]Medicaid Caseload'!E119</f>
        <v>67531</v>
      </c>
      <c r="F119" s="156">
        <f>'[4]Medicaid Caseload'!F119</f>
        <v>8175</v>
      </c>
      <c r="G119" s="156">
        <f>'[4]Medicaid Caseload'!G119</f>
        <v>179854</v>
      </c>
      <c r="H119" s="156">
        <f>'[4]Medicaid Caseload'!H119</f>
        <v>74611</v>
      </c>
      <c r="I119" s="156">
        <f>'[4]Medicaid Caseload'!I119</f>
        <v>352606</v>
      </c>
      <c r="J119" s="156">
        <f>'[4]Medicaid Caseload'!J119</f>
        <v>155</v>
      </c>
      <c r="K119" s="156">
        <f>'[4]Medicaid Caseload'!K119</f>
        <v>438771</v>
      </c>
      <c r="L119" s="156">
        <f>'[4]Medicaid Caseload'!L119</f>
        <v>64346</v>
      </c>
      <c r="M119" s="156">
        <f>'[4]Medicaid Caseload'!M119</f>
        <v>21473</v>
      </c>
      <c r="N119" s="156">
        <f>'[4]Medicaid Caseload'!N119</f>
        <v>10125</v>
      </c>
      <c r="O119" s="156">
        <f>'[4]Medicaid Caseload'!O119</f>
        <v>2229</v>
      </c>
      <c r="P119" s="156">
        <f>'[4]Medicaid Caseload'!P119</f>
        <v>2809</v>
      </c>
      <c r="Q119" s="156">
        <f>'[4]Medicaid Caseload'!Q119</f>
        <v>34828</v>
      </c>
      <c r="R119" s="156">
        <f>'[3]Medicaid Caseload'!R119</f>
        <v>0</v>
      </c>
      <c r="S119" s="156"/>
      <c r="T119" s="157">
        <f>'[4]Medicaid Caseload'!R119</f>
        <v>0</v>
      </c>
    </row>
    <row r="120" spans="2:20" ht="18" hidden="1" x14ac:dyDescent="0.3">
      <c r="B120" s="376">
        <v>43282</v>
      </c>
      <c r="C120" s="154">
        <f>'[4]Medicaid Caseload'!C120</f>
        <v>47275</v>
      </c>
      <c r="D120" s="154">
        <f>'[4]Medicaid Caseload'!D120</f>
        <v>12499</v>
      </c>
      <c r="E120" s="154">
        <f>'[4]Medicaid Caseload'!E120</f>
        <v>69243</v>
      </c>
      <c r="F120" s="154">
        <f>'[4]Medicaid Caseload'!F120</f>
        <v>8791</v>
      </c>
      <c r="G120" s="154">
        <f>'[4]Medicaid Caseload'!G120</f>
        <v>183930</v>
      </c>
      <c r="H120" s="154">
        <f>'[4]Medicaid Caseload'!H120</f>
        <v>68773</v>
      </c>
      <c r="I120" s="154">
        <f>'[4]Medicaid Caseload'!I120</f>
        <v>336317</v>
      </c>
      <c r="J120" s="154">
        <f>'[4]Medicaid Caseload'!J120</f>
        <v>160</v>
      </c>
      <c r="K120" s="154">
        <f>'[4]Medicaid Caseload'!K120</f>
        <v>429605</v>
      </c>
      <c r="L120" s="154">
        <f>'[4]Medicaid Caseload'!L120</f>
        <v>60022</v>
      </c>
      <c r="M120" s="154">
        <f>'[4]Medicaid Caseload'!M120</f>
        <v>22059</v>
      </c>
      <c r="N120" s="154">
        <f>'[4]Medicaid Caseload'!N120</f>
        <v>12567</v>
      </c>
      <c r="O120" s="154">
        <f>'[4]Medicaid Caseload'!O120</f>
        <v>2395</v>
      </c>
      <c r="P120" s="154">
        <f>'[4]Medicaid Caseload'!P120</f>
        <v>2868</v>
      </c>
      <c r="Q120" s="154">
        <f>'[4]Medicaid Caseload'!Q120</f>
        <v>34656</v>
      </c>
      <c r="R120" s="154">
        <f>'[3]Medicaid Caseload'!R120</f>
        <v>0</v>
      </c>
      <c r="S120" s="154"/>
      <c r="T120" s="155">
        <f>'[4]Medicaid Caseload'!R120</f>
        <v>0</v>
      </c>
    </row>
    <row r="121" spans="2:20" ht="18" hidden="1" x14ac:dyDescent="0.3">
      <c r="B121" s="376">
        <v>43313</v>
      </c>
      <c r="C121" s="154">
        <f>'[4]Medicaid Caseload'!C121</f>
        <v>47463</v>
      </c>
      <c r="D121" s="154">
        <f>'[4]Medicaid Caseload'!D121</f>
        <v>12559</v>
      </c>
      <c r="E121" s="154">
        <f>'[4]Medicaid Caseload'!E121</f>
        <v>69221</v>
      </c>
      <c r="F121" s="154">
        <f>'[4]Medicaid Caseload'!F121</f>
        <v>8734</v>
      </c>
      <c r="G121" s="154">
        <f>'[4]Medicaid Caseload'!G121</f>
        <v>183083</v>
      </c>
      <c r="H121" s="154">
        <f>'[4]Medicaid Caseload'!H121</f>
        <v>69297</v>
      </c>
      <c r="I121" s="154">
        <f>'[4]Medicaid Caseload'!I121</f>
        <v>340105</v>
      </c>
      <c r="J121" s="154">
        <f>'[4]Medicaid Caseload'!J121</f>
        <v>158</v>
      </c>
      <c r="K121" s="154">
        <f>'[4]Medicaid Caseload'!K121</f>
        <v>429302</v>
      </c>
      <c r="L121" s="154">
        <f>'[4]Medicaid Caseload'!L121</f>
        <v>60233</v>
      </c>
      <c r="M121" s="154">
        <f>'[4]Medicaid Caseload'!M121</f>
        <v>21913</v>
      </c>
      <c r="N121" s="154">
        <f>'[4]Medicaid Caseload'!N121</f>
        <v>12450</v>
      </c>
      <c r="O121" s="154">
        <f>'[4]Medicaid Caseload'!O121</f>
        <v>2243</v>
      </c>
      <c r="P121" s="154">
        <f>'[4]Medicaid Caseload'!P121</f>
        <v>2796</v>
      </c>
      <c r="Q121" s="154">
        <f>'[4]Medicaid Caseload'!Q121</f>
        <v>34802</v>
      </c>
      <c r="R121" s="154">
        <f>'[3]Medicaid Caseload'!R121</f>
        <v>0</v>
      </c>
      <c r="S121" s="154"/>
      <c r="T121" s="155">
        <f>'[4]Medicaid Caseload'!R121</f>
        <v>0</v>
      </c>
    </row>
    <row r="122" spans="2:20" ht="18" hidden="1" x14ac:dyDescent="0.3">
      <c r="B122" s="376">
        <v>43344</v>
      </c>
      <c r="C122" s="154">
        <f>'[4]Medicaid Caseload'!C122</f>
        <v>47564</v>
      </c>
      <c r="D122" s="154">
        <f>'[4]Medicaid Caseload'!D122</f>
        <v>12647</v>
      </c>
      <c r="E122" s="154">
        <f>'[4]Medicaid Caseload'!E122</f>
        <v>69235</v>
      </c>
      <c r="F122" s="154">
        <f>'[4]Medicaid Caseload'!F122</f>
        <v>8667</v>
      </c>
      <c r="G122" s="154">
        <f>'[4]Medicaid Caseload'!G122</f>
        <v>182792</v>
      </c>
      <c r="H122" s="154">
        <f>'[4]Medicaid Caseload'!H122</f>
        <v>68226</v>
      </c>
      <c r="I122" s="154">
        <f>'[4]Medicaid Caseload'!I122</f>
        <v>342428</v>
      </c>
      <c r="J122" s="154">
        <f>'[4]Medicaid Caseload'!J122</f>
        <v>154</v>
      </c>
      <c r="K122" s="154">
        <f>'[4]Medicaid Caseload'!K122</f>
        <v>429176</v>
      </c>
      <c r="L122" s="154">
        <f>'[4]Medicaid Caseload'!L122</f>
        <v>60450</v>
      </c>
      <c r="M122" s="154">
        <f>'[4]Medicaid Caseload'!M122</f>
        <v>21826</v>
      </c>
      <c r="N122" s="154">
        <f>'[4]Medicaid Caseload'!N122</f>
        <v>12375</v>
      </c>
      <c r="O122" s="154">
        <f>'[4]Medicaid Caseload'!O122</f>
        <v>2190</v>
      </c>
      <c r="P122" s="154">
        <f>'[4]Medicaid Caseload'!P122</f>
        <v>2654</v>
      </c>
      <c r="Q122" s="154">
        <f>'[4]Medicaid Caseload'!Q122</f>
        <v>35434</v>
      </c>
      <c r="R122" s="154">
        <f>'[3]Medicaid Caseload'!R122</f>
        <v>0</v>
      </c>
      <c r="S122" s="154"/>
      <c r="T122" s="155">
        <f>'[4]Medicaid Caseload'!R122</f>
        <v>0</v>
      </c>
    </row>
    <row r="123" spans="2:20" ht="18" hidden="1" x14ac:dyDescent="0.3">
      <c r="B123" s="376">
        <v>43374</v>
      </c>
      <c r="C123" s="154">
        <f>'[4]Medicaid Caseload'!C123</f>
        <v>47546</v>
      </c>
      <c r="D123" s="154">
        <f>'[4]Medicaid Caseload'!D123</f>
        <v>12681</v>
      </c>
      <c r="E123" s="154">
        <f>'[4]Medicaid Caseload'!E123</f>
        <v>68963</v>
      </c>
      <c r="F123" s="154">
        <f>'[4]Medicaid Caseload'!F123</f>
        <v>8606</v>
      </c>
      <c r="G123" s="154">
        <f>'[4]Medicaid Caseload'!G123</f>
        <v>178102</v>
      </c>
      <c r="H123" s="154">
        <f>'[4]Medicaid Caseload'!H123</f>
        <v>66710</v>
      </c>
      <c r="I123" s="154">
        <f>'[4]Medicaid Caseload'!I123</f>
        <v>341696</v>
      </c>
      <c r="J123" s="154">
        <f>'[4]Medicaid Caseload'!J123</f>
        <v>155</v>
      </c>
      <c r="K123" s="154">
        <f>'[4]Medicaid Caseload'!K123</f>
        <v>423792</v>
      </c>
      <c r="L123" s="154">
        <f>'[4]Medicaid Caseload'!L123</f>
        <v>61197</v>
      </c>
      <c r="M123" s="154">
        <f>'[4]Medicaid Caseload'!M123</f>
        <v>21804</v>
      </c>
      <c r="N123" s="154">
        <f>'[4]Medicaid Caseload'!N123</f>
        <v>12319</v>
      </c>
      <c r="O123" s="154">
        <f>'[4]Medicaid Caseload'!O123</f>
        <v>2412</v>
      </c>
      <c r="P123" s="154">
        <f>'[4]Medicaid Caseload'!P123</f>
        <v>2583</v>
      </c>
      <c r="Q123" s="154">
        <f>'[4]Medicaid Caseload'!Q123</f>
        <v>35294</v>
      </c>
      <c r="R123" s="154">
        <f>'[3]Medicaid Caseload'!R123</f>
        <v>0</v>
      </c>
      <c r="S123" s="154"/>
      <c r="T123" s="155">
        <f>'[4]Medicaid Caseload'!R123</f>
        <v>0</v>
      </c>
    </row>
    <row r="124" spans="2:20" ht="18" hidden="1" x14ac:dyDescent="0.3">
      <c r="B124" s="376">
        <v>43405</v>
      </c>
      <c r="C124" s="154">
        <f>'[4]Medicaid Caseload'!C124</f>
        <v>47544</v>
      </c>
      <c r="D124" s="154">
        <f>'[4]Medicaid Caseload'!D124</f>
        <v>12696</v>
      </c>
      <c r="E124" s="154">
        <f>'[4]Medicaid Caseload'!E124</f>
        <v>68776</v>
      </c>
      <c r="F124" s="154">
        <f>'[4]Medicaid Caseload'!F124</f>
        <v>8641</v>
      </c>
      <c r="G124" s="154">
        <f>'[4]Medicaid Caseload'!G124</f>
        <v>176139</v>
      </c>
      <c r="H124" s="154">
        <f>'[4]Medicaid Caseload'!H124</f>
        <v>64480</v>
      </c>
      <c r="I124" s="154">
        <f>'[4]Medicaid Caseload'!I124</f>
        <v>334945</v>
      </c>
      <c r="J124" s="154">
        <f>'[4]Medicaid Caseload'!J124</f>
        <v>148</v>
      </c>
      <c r="K124" s="154">
        <f>'[4]Medicaid Caseload'!K124</f>
        <v>420435</v>
      </c>
      <c r="L124" s="154">
        <f>'[4]Medicaid Caseload'!L124</f>
        <v>61569</v>
      </c>
      <c r="M124" s="154">
        <f>'[4]Medicaid Caseload'!M124</f>
        <v>21741</v>
      </c>
      <c r="N124" s="154">
        <f>'[4]Medicaid Caseload'!N124</f>
        <v>12138</v>
      </c>
      <c r="O124" s="154">
        <f>'[4]Medicaid Caseload'!O124</f>
        <v>2366</v>
      </c>
      <c r="P124" s="154">
        <f>'[4]Medicaid Caseload'!P124</f>
        <v>2533</v>
      </c>
      <c r="Q124" s="154">
        <f>'[4]Medicaid Caseload'!Q124</f>
        <v>35078</v>
      </c>
      <c r="R124" s="154">
        <f>'[3]Medicaid Caseload'!R124</f>
        <v>0</v>
      </c>
      <c r="S124" s="154"/>
      <c r="T124" s="155">
        <f>'[4]Medicaid Caseload'!R124</f>
        <v>0</v>
      </c>
    </row>
    <row r="125" spans="2:20" ht="18" hidden="1" x14ac:dyDescent="0.3">
      <c r="B125" s="376">
        <v>43435</v>
      </c>
      <c r="C125" s="154">
        <f>'[4]Medicaid Caseload'!C125</f>
        <v>47622</v>
      </c>
      <c r="D125" s="154">
        <f>'[4]Medicaid Caseload'!D125</f>
        <v>12683</v>
      </c>
      <c r="E125" s="154">
        <f>'[4]Medicaid Caseload'!E125</f>
        <v>68468</v>
      </c>
      <c r="F125" s="154">
        <f>'[4]Medicaid Caseload'!F125</f>
        <v>8819</v>
      </c>
      <c r="G125" s="154">
        <f>'[4]Medicaid Caseload'!G125</f>
        <v>175299</v>
      </c>
      <c r="H125" s="154">
        <f>'[4]Medicaid Caseload'!H125</f>
        <v>63665</v>
      </c>
      <c r="I125" s="154">
        <f>'[4]Medicaid Caseload'!I125</f>
        <v>333858</v>
      </c>
      <c r="J125" s="154">
        <f>'[4]Medicaid Caseload'!J125</f>
        <v>138</v>
      </c>
      <c r="K125" s="154">
        <f>'[4]Medicaid Caseload'!K125</f>
        <v>417916</v>
      </c>
      <c r="L125" s="154">
        <f>'[4]Medicaid Caseload'!L125</f>
        <v>60273</v>
      </c>
      <c r="M125" s="154">
        <f>'[4]Medicaid Caseload'!M125</f>
        <v>22127</v>
      </c>
      <c r="N125" s="154">
        <f>'[4]Medicaid Caseload'!N125</f>
        <v>11881</v>
      </c>
      <c r="O125" s="154">
        <f>'[4]Medicaid Caseload'!O125</f>
        <v>2323</v>
      </c>
      <c r="P125" s="154">
        <f>'[4]Medicaid Caseload'!P125</f>
        <v>2495</v>
      </c>
      <c r="Q125" s="154">
        <f>'[4]Medicaid Caseload'!Q125</f>
        <v>34728</v>
      </c>
      <c r="R125" s="154">
        <f>'[3]Medicaid Caseload'!R125</f>
        <v>0</v>
      </c>
      <c r="S125" s="154"/>
      <c r="T125" s="155">
        <f>'[4]Medicaid Caseload'!R125</f>
        <v>0</v>
      </c>
    </row>
    <row r="126" spans="2:20" ht="18" hidden="1" x14ac:dyDescent="0.3">
      <c r="B126" s="376">
        <v>43466</v>
      </c>
      <c r="C126" s="154">
        <f>'[4]Medicaid Caseload'!C126</f>
        <v>48091</v>
      </c>
      <c r="D126" s="154">
        <f>'[4]Medicaid Caseload'!D126</f>
        <v>12746</v>
      </c>
      <c r="E126" s="154">
        <f>'[4]Medicaid Caseload'!E126</f>
        <v>69053</v>
      </c>
      <c r="F126" s="154">
        <f>'[4]Medicaid Caseload'!F126</f>
        <v>9147</v>
      </c>
      <c r="G126" s="154">
        <f>'[4]Medicaid Caseload'!G126</f>
        <v>175180</v>
      </c>
      <c r="H126" s="154">
        <f>'[4]Medicaid Caseload'!H126</f>
        <v>61152</v>
      </c>
      <c r="I126" s="154">
        <f>'[4]Medicaid Caseload'!I126</f>
        <v>327637</v>
      </c>
      <c r="J126" s="154">
        <f>'[4]Medicaid Caseload'!J126</f>
        <v>142</v>
      </c>
      <c r="K126" s="154">
        <f>'[4]Medicaid Caseload'!K126</f>
        <v>416568</v>
      </c>
      <c r="L126" s="154">
        <f>'[4]Medicaid Caseload'!L126</f>
        <v>60891</v>
      </c>
      <c r="M126" s="154">
        <f>'[4]Medicaid Caseload'!M126</f>
        <v>21696</v>
      </c>
      <c r="N126" s="154">
        <f>'[4]Medicaid Caseload'!N126</f>
        <v>12073</v>
      </c>
      <c r="O126" s="154">
        <f>'[4]Medicaid Caseload'!O126</f>
        <v>2347</v>
      </c>
      <c r="P126" s="154">
        <f>'[4]Medicaid Caseload'!P126</f>
        <v>2604</v>
      </c>
      <c r="Q126" s="154">
        <f>'[4]Medicaid Caseload'!Q126</f>
        <v>34657</v>
      </c>
      <c r="R126" s="154">
        <f>'[3]Medicaid Caseload'!R126</f>
        <v>0</v>
      </c>
      <c r="S126" s="154"/>
      <c r="T126" s="155">
        <f>'[4]Medicaid Caseload'!R126</f>
        <v>0</v>
      </c>
    </row>
    <row r="127" spans="2:20" ht="18" hidden="1" x14ac:dyDescent="0.3">
      <c r="B127" s="376">
        <v>43497</v>
      </c>
      <c r="C127" s="154">
        <f>'[4]Medicaid Caseload'!C127</f>
        <v>47571</v>
      </c>
      <c r="D127" s="154">
        <f>'[4]Medicaid Caseload'!D127</f>
        <v>12675</v>
      </c>
      <c r="E127" s="154">
        <f>'[4]Medicaid Caseload'!E127</f>
        <v>68711</v>
      </c>
      <c r="F127" s="154">
        <f>'[4]Medicaid Caseload'!F127</f>
        <v>9249</v>
      </c>
      <c r="G127" s="154">
        <f>'[4]Medicaid Caseload'!G127</f>
        <v>173809</v>
      </c>
      <c r="H127" s="154">
        <f>'[4]Medicaid Caseload'!H127</f>
        <v>61050</v>
      </c>
      <c r="I127" s="154">
        <f>'[4]Medicaid Caseload'!I127</f>
        <v>327212</v>
      </c>
      <c r="J127" s="154">
        <f>'[4]Medicaid Caseload'!J127</f>
        <v>148</v>
      </c>
      <c r="K127" s="154">
        <f>'[4]Medicaid Caseload'!K127</f>
        <v>416362</v>
      </c>
      <c r="L127" s="154">
        <f>'[4]Medicaid Caseload'!L127</f>
        <v>60720</v>
      </c>
      <c r="M127" s="154">
        <f>'[4]Medicaid Caseload'!M127</f>
        <v>21794</v>
      </c>
      <c r="N127" s="154">
        <f>'[4]Medicaid Caseload'!N127</f>
        <v>11977</v>
      </c>
      <c r="O127" s="154">
        <f>'[4]Medicaid Caseload'!O127</f>
        <v>2312</v>
      </c>
      <c r="P127" s="154">
        <f>'[4]Medicaid Caseload'!P127</f>
        <v>2580</v>
      </c>
      <c r="Q127" s="154">
        <f>'[4]Medicaid Caseload'!Q127</f>
        <v>34608</v>
      </c>
      <c r="R127" s="154">
        <f>'[3]Medicaid Caseload'!R127</f>
        <v>0</v>
      </c>
      <c r="S127" s="154"/>
      <c r="T127" s="155">
        <f>'[4]Medicaid Caseload'!R127</f>
        <v>0</v>
      </c>
    </row>
    <row r="128" spans="2:20" ht="18" hidden="1" x14ac:dyDescent="0.3">
      <c r="B128" s="376">
        <v>43525</v>
      </c>
      <c r="C128" s="154">
        <f>'[4]Medicaid Caseload'!C128</f>
        <v>47704</v>
      </c>
      <c r="D128" s="154">
        <f>'[4]Medicaid Caseload'!D128</f>
        <v>12773</v>
      </c>
      <c r="E128" s="154">
        <f>'[4]Medicaid Caseload'!E128</f>
        <v>68259</v>
      </c>
      <c r="F128" s="154">
        <f>'[4]Medicaid Caseload'!F128</f>
        <v>9213</v>
      </c>
      <c r="G128" s="154">
        <f>'[4]Medicaid Caseload'!G128</f>
        <v>171958</v>
      </c>
      <c r="H128" s="154">
        <f>'[4]Medicaid Caseload'!H128</f>
        <v>60326</v>
      </c>
      <c r="I128" s="154">
        <f>'[4]Medicaid Caseload'!I128</f>
        <v>325645</v>
      </c>
      <c r="J128" s="154">
        <f>'[4]Medicaid Caseload'!J128</f>
        <v>140</v>
      </c>
      <c r="K128" s="154">
        <f>'[4]Medicaid Caseload'!K128</f>
        <v>415610</v>
      </c>
      <c r="L128" s="154">
        <f>'[4]Medicaid Caseload'!L128</f>
        <v>59487</v>
      </c>
      <c r="M128" s="154">
        <f>'[4]Medicaid Caseload'!M128</f>
        <v>21720</v>
      </c>
      <c r="N128" s="154">
        <f>'[4]Medicaid Caseload'!N128</f>
        <v>12097</v>
      </c>
      <c r="O128" s="154">
        <f>'[4]Medicaid Caseload'!O128</f>
        <v>2312</v>
      </c>
      <c r="P128" s="154">
        <f>'[4]Medicaid Caseload'!P128</f>
        <v>2650</v>
      </c>
      <c r="Q128" s="154">
        <f>'[4]Medicaid Caseload'!Q128</f>
        <v>34426</v>
      </c>
      <c r="R128" s="154">
        <f>'[3]Medicaid Caseload'!R128</f>
        <v>0</v>
      </c>
      <c r="S128" s="154"/>
      <c r="T128" s="155">
        <f>'[4]Medicaid Caseload'!R128</f>
        <v>0</v>
      </c>
    </row>
    <row r="129" spans="2:20" ht="18" hidden="1" x14ac:dyDescent="0.3">
      <c r="B129" s="376">
        <v>43556</v>
      </c>
      <c r="C129" s="154">
        <f>'[4]Medicaid Caseload'!C129</f>
        <v>47704</v>
      </c>
      <c r="D129" s="154">
        <f>'[4]Medicaid Caseload'!D129</f>
        <v>12818</v>
      </c>
      <c r="E129" s="154">
        <f>'[4]Medicaid Caseload'!E129</f>
        <v>67927</v>
      </c>
      <c r="F129" s="154">
        <f>'[4]Medicaid Caseload'!F129</f>
        <v>9255</v>
      </c>
      <c r="G129" s="154">
        <f>'[4]Medicaid Caseload'!G129</f>
        <v>170750</v>
      </c>
      <c r="H129" s="154">
        <f>'[4]Medicaid Caseload'!H129</f>
        <v>59944</v>
      </c>
      <c r="I129" s="154">
        <f>'[4]Medicaid Caseload'!I129</f>
        <v>317866</v>
      </c>
      <c r="J129" s="154">
        <f>'[4]Medicaid Caseload'!J129</f>
        <v>131</v>
      </c>
      <c r="K129" s="154">
        <f>'[4]Medicaid Caseload'!K129</f>
        <v>414766</v>
      </c>
      <c r="L129" s="154">
        <f>'[4]Medicaid Caseload'!L129</f>
        <v>56610</v>
      </c>
      <c r="M129" s="154">
        <f>'[4]Medicaid Caseload'!M129</f>
        <v>21706</v>
      </c>
      <c r="N129" s="154">
        <f>'[4]Medicaid Caseload'!N129</f>
        <v>12220</v>
      </c>
      <c r="O129" s="154">
        <f>'[4]Medicaid Caseload'!O129</f>
        <v>2184</v>
      </c>
      <c r="P129" s="154">
        <f>'[4]Medicaid Caseload'!P129</f>
        <v>2706</v>
      </c>
      <c r="Q129" s="154">
        <f>'[4]Medicaid Caseload'!Q129</f>
        <v>34273</v>
      </c>
      <c r="R129" s="154">
        <f>'[3]Medicaid Caseload'!R129</f>
        <v>0</v>
      </c>
      <c r="S129" s="154"/>
      <c r="T129" s="155">
        <f>'[4]Medicaid Caseload'!R129</f>
        <v>0</v>
      </c>
    </row>
    <row r="130" spans="2:20" ht="18" hidden="1" x14ac:dyDescent="0.3">
      <c r="B130" s="376">
        <v>43586</v>
      </c>
      <c r="C130" s="154">
        <f>'[4]Medicaid Caseload'!C130</f>
        <v>48018</v>
      </c>
      <c r="D130" s="154">
        <f>'[4]Medicaid Caseload'!D130</f>
        <v>12880</v>
      </c>
      <c r="E130" s="154">
        <f>'[4]Medicaid Caseload'!E130</f>
        <v>67913</v>
      </c>
      <c r="F130" s="154">
        <f>'[4]Medicaid Caseload'!F130</f>
        <v>9305</v>
      </c>
      <c r="G130" s="154">
        <f>'[4]Medicaid Caseload'!G130</f>
        <v>169791</v>
      </c>
      <c r="H130" s="154">
        <f>'[4]Medicaid Caseload'!H130</f>
        <v>59887</v>
      </c>
      <c r="I130" s="154">
        <f>'[4]Medicaid Caseload'!I130</f>
        <v>318368</v>
      </c>
      <c r="J130" s="154">
        <f>'[4]Medicaid Caseload'!J130</f>
        <v>131</v>
      </c>
      <c r="K130" s="154">
        <f>'[4]Medicaid Caseload'!K130</f>
        <v>415174</v>
      </c>
      <c r="L130" s="154">
        <f>'[4]Medicaid Caseload'!L130</f>
        <v>55887</v>
      </c>
      <c r="M130" s="154">
        <f>'[4]Medicaid Caseload'!M130</f>
        <v>21693</v>
      </c>
      <c r="N130" s="154">
        <f>'[4]Medicaid Caseload'!N130</f>
        <v>12140</v>
      </c>
      <c r="O130" s="154">
        <f>'[4]Medicaid Caseload'!O130</f>
        <v>2190</v>
      </c>
      <c r="P130" s="154">
        <f>'[4]Medicaid Caseload'!P130</f>
        <v>2713</v>
      </c>
      <c r="Q130" s="154">
        <f>'[4]Medicaid Caseload'!Q130</f>
        <v>34284</v>
      </c>
      <c r="R130" s="154">
        <f>'[3]Medicaid Caseload'!R130</f>
        <v>0</v>
      </c>
      <c r="S130" s="154"/>
      <c r="T130" s="155">
        <f>'[4]Medicaid Caseload'!R130</f>
        <v>0</v>
      </c>
    </row>
    <row r="131" spans="2:20" ht="18" hidden="1" x14ac:dyDescent="0.3">
      <c r="B131" s="376">
        <v>43617</v>
      </c>
      <c r="C131" s="154">
        <f>'[4]Medicaid Caseload'!C131</f>
        <v>48125</v>
      </c>
      <c r="D131" s="154">
        <f>'[4]Medicaid Caseload'!D131</f>
        <v>12994</v>
      </c>
      <c r="E131" s="154">
        <f>'[4]Medicaid Caseload'!E131</f>
        <v>67901</v>
      </c>
      <c r="F131" s="154">
        <f>'[4]Medicaid Caseload'!F131</f>
        <v>9415</v>
      </c>
      <c r="G131" s="154">
        <f>'[4]Medicaid Caseload'!G131</f>
        <v>169089</v>
      </c>
      <c r="H131" s="154">
        <f>'[4]Medicaid Caseload'!H131</f>
        <v>59246</v>
      </c>
      <c r="I131" s="154">
        <f>'[4]Medicaid Caseload'!I131</f>
        <v>320219</v>
      </c>
      <c r="J131" s="154">
        <f>'[4]Medicaid Caseload'!J131</f>
        <v>131</v>
      </c>
      <c r="K131" s="154">
        <f>'[4]Medicaid Caseload'!K131</f>
        <v>414330</v>
      </c>
      <c r="L131" s="154">
        <f>'[4]Medicaid Caseload'!L131</f>
        <v>55169</v>
      </c>
      <c r="M131" s="154">
        <f>'[4]Medicaid Caseload'!M131</f>
        <v>21705</v>
      </c>
      <c r="N131" s="154">
        <f>'[4]Medicaid Caseload'!N131</f>
        <v>12112</v>
      </c>
      <c r="O131" s="154">
        <f>'[4]Medicaid Caseload'!O131</f>
        <v>2239</v>
      </c>
      <c r="P131" s="154">
        <f>'[4]Medicaid Caseload'!P131</f>
        <v>2665</v>
      </c>
      <c r="Q131" s="154">
        <f>'[4]Medicaid Caseload'!Q131</f>
        <v>33999</v>
      </c>
      <c r="R131" s="154">
        <f>'[3]Medicaid Caseload'!R131</f>
        <v>0</v>
      </c>
      <c r="S131" s="154"/>
      <c r="T131" s="155">
        <f>'[4]Medicaid Caseload'!R131</f>
        <v>0</v>
      </c>
    </row>
    <row r="132" spans="2:20" ht="18" hidden="1" x14ac:dyDescent="0.3">
      <c r="B132" s="378" t="s">
        <v>108</v>
      </c>
      <c r="C132" s="156">
        <f>'[4]Medicaid Caseload'!C132</f>
        <v>47686</v>
      </c>
      <c r="D132" s="156">
        <f>'[4]Medicaid Caseload'!D132</f>
        <v>12721</v>
      </c>
      <c r="E132" s="156">
        <f>'[4]Medicaid Caseload'!E132</f>
        <v>68639</v>
      </c>
      <c r="F132" s="156">
        <f>'[4]Medicaid Caseload'!F132</f>
        <v>8987</v>
      </c>
      <c r="G132" s="156">
        <f>'[4]Medicaid Caseload'!G132</f>
        <v>175827</v>
      </c>
      <c r="H132" s="156">
        <f>'[4]Medicaid Caseload'!H132</f>
        <v>63563</v>
      </c>
      <c r="I132" s="156">
        <f>'[4]Medicaid Caseload'!I132</f>
        <v>330525</v>
      </c>
      <c r="J132" s="156">
        <f>'[4]Medicaid Caseload'!J132</f>
        <v>145</v>
      </c>
      <c r="K132" s="156">
        <f>'[4]Medicaid Caseload'!K132</f>
        <v>420253</v>
      </c>
      <c r="L132" s="156">
        <f>'[4]Medicaid Caseload'!L132</f>
        <v>59376</v>
      </c>
      <c r="M132" s="156">
        <f>'[4]Medicaid Caseload'!M132</f>
        <v>21815</v>
      </c>
      <c r="N132" s="156">
        <f>'[4]Medicaid Caseload'!N132</f>
        <v>12196</v>
      </c>
      <c r="O132" s="156">
        <f>'[4]Medicaid Caseload'!O132</f>
        <v>2293</v>
      </c>
      <c r="P132" s="156">
        <f>'[4]Medicaid Caseload'!P132</f>
        <v>2654</v>
      </c>
      <c r="Q132" s="156">
        <f>'[4]Medicaid Caseload'!Q132</f>
        <v>34687</v>
      </c>
      <c r="R132" s="156">
        <f>'[3]Medicaid Caseload'!R132</f>
        <v>0</v>
      </c>
      <c r="S132" s="156"/>
      <c r="T132" s="158">
        <f>'[4]Medicaid Caseload'!R132</f>
        <v>0</v>
      </c>
    </row>
    <row r="133" spans="2:20" ht="18" hidden="1" x14ac:dyDescent="0.3">
      <c r="B133" s="376">
        <f>'[3]Medicaid Caseload'!B133</f>
        <v>43647</v>
      </c>
      <c r="C133" s="154">
        <f>'[3]Medicaid Caseload'!C133</f>
        <v>48316</v>
      </c>
      <c r="D133" s="154">
        <f>'[3]Medicaid Caseload'!D133</f>
        <v>13013</v>
      </c>
      <c r="E133" s="154">
        <f>'[3]Medicaid Caseload'!E133</f>
        <v>67860</v>
      </c>
      <c r="F133" s="154">
        <f>'[3]Medicaid Caseload'!F133</f>
        <v>9613</v>
      </c>
      <c r="G133" s="154">
        <f>'[3]Medicaid Caseload'!G133</f>
        <v>168544</v>
      </c>
      <c r="H133" s="154">
        <f>'[3]Medicaid Caseload'!H133</f>
        <v>58061</v>
      </c>
      <c r="I133" s="154">
        <f>'[3]Medicaid Caseload'!I133</f>
        <v>316042</v>
      </c>
      <c r="J133" s="154">
        <f>'[3]Medicaid Caseload'!J133</f>
        <v>127</v>
      </c>
      <c r="K133" s="154">
        <f>'[3]Medicaid Caseload'!K133</f>
        <v>412451</v>
      </c>
      <c r="L133" s="154">
        <f>'[3]Medicaid Caseload'!L133</f>
        <v>54796</v>
      </c>
      <c r="M133" s="154">
        <f>'[3]Medicaid Caseload'!M133</f>
        <v>21628</v>
      </c>
      <c r="N133" s="154">
        <f>'[3]Medicaid Caseload'!N133</f>
        <v>12333</v>
      </c>
      <c r="O133" s="154">
        <f>'[3]Medicaid Caseload'!O133</f>
        <v>2201</v>
      </c>
      <c r="P133" s="154">
        <f>'[3]Medicaid Caseload'!P133</f>
        <v>2720</v>
      </c>
      <c r="Q133" s="154">
        <f>'[3]Medicaid Caseload'!Q133</f>
        <v>33847</v>
      </c>
      <c r="R133" s="154">
        <f>'[3]Medicaid Caseload'!R133</f>
        <v>0</v>
      </c>
      <c r="S133" s="154"/>
      <c r="T133" s="416">
        <f>'[3]Medicaid Caseload'!S133</f>
        <v>0</v>
      </c>
    </row>
    <row r="134" spans="2:20" ht="18" hidden="1" x14ac:dyDescent="0.3">
      <c r="B134" s="376">
        <f>'[3]Medicaid Caseload'!B134</f>
        <v>43678</v>
      </c>
      <c r="C134" s="154">
        <f>'[3]Medicaid Caseload'!C134</f>
        <v>48446</v>
      </c>
      <c r="D134" s="154">
        <f>'[3]Medicaid Caseload'!D134</f>
        <v>12992</v>
      </c>
      <c r="E134" s="154">
        <f>'[3]Medicaid Caseload'!E134</f>
        <v>67557</v>
      </c>
      <c r="F134" s="154">
        <f>'[3]Medicaid Caseload'!F134</f>
        <v>9583</v>
      </c>
      <c r="G134" s="154">
        <f>'[3]Medicaid Caseload'!G134</f>
        <v>167960</v>
      </c>
      <c r="H134" s="154">
        <f>'[3]Medicaid Caseload'!H134</f>
        <v>57931</v>
      </c>
      <c r="I134" s="154">
        <f>'[3]Medicaid Caseload'!I134</f>
        <v>318314</v>
      </c>
      <c r="J134" s="154">
        <f>'[3]Medicaid Caseload'!J134</f>
        <v>131</v>
      </c>
      <c r="K134" s="154">
        <f>'[3]Medicaid Caseload'!K134</f>
        <v>410883</v>
      </c>
      <c r="L134" s="154">
        <f>'[3]Medicaid Caseload'!L134</f>
        <v>54394</v>
      </c>
      <c r="M134" s="154">
        <f>'[3]Medicaid Caseload'!M134</f>
        <v>21674</v>
      </c>
      <c r="N134" s="154">
        <f>'[3]Medicaid Caseload'!N134</f>
        <v>11967</v>
      </c>
      <c r="O134" s="154">
        <f>'[3]Medicaid Caseload'!O134</f>
        <v>2127</v>
      </c>
      <c r="P134" s="154">
        <f>'[3]Medicaid Caseload'!P134</f>
        <v>2531</v>
      </c>
      <c r="Q134" s="154">
        <f>'[3]Medicaid Caseload'!Q134</f>
        <v>34059</v>
      </c>
      <c r="R134" s="154">
        <f>'[3]Medicaid Caseload'!R134</f>
        <v>0</v>
      </c>
      <c r="S134" s="154"/>
      <c r="T134" s="415">
        <f>'[3]Medicaid Caseload'!S134</f>
        <v>0</v>
      </c>
    </row>
    <row r="135" spans="2:20" ht="18" hidden="1" x14ac:dyDescent="0.3">
      <c r="B135" s="376">
        <f>'[3]Medicaid Caseload'!B135</f>
        <v>43709</v>
      </c>
      <c r="C135" s="154">
        <f>'[3]Medicaid Caseload'!C135</f>
        <v>48386</v>
      </c>
      <c r="D135" s="154">
        <f>'[3]Medicaid Caseload'!D135</f>
        <v>13012</v>
      </c>
      <c r="E135" s="154">
        <f>'[3]Medicaid Caseload'!E135</f>
        <v>67382</v>
      </c>
      <c r="F135" s="154">
        <f>'[3]Medicaid Caseload'!F135</f>
        <v>9644</v>
      </c>
      <c r="G135" s="154">
        <f>'[3]Medicaid Caseload'!G135</f>
        <v>167359</v>
      </c>
      <c r="H135" s="154">
        <f>'[3]Medicaid Caseload'!H135</f>
        <v>57640</v>
      </c>
      <c r="I135" s="154">
        <f>'[3]Medicaid Caseload'!I135</f>
        <v>320213</v>
      </c>
      <c r="J135" s="154">
        <f>'[3]Medicaid Caseload'!J135</f>
        <v>136</v>
      </c>
      <c r="K135" s="154">
        <f>'[3]Medicaid Caseload'!K135</f>
        <v>409522</v>
      </c>
      <c r="L135" s="154">
        <f>'[3]Medicaid Caseload'!L135</f>
        <v>54464</v>
      </c>
      <c r="M135" s="154">
        <f>'[3]Medicaid Caseload'!M135</f>
        <v>21595</v>
      </c>
      <c r="N135" s="154">
        <f>'[3]Medicaid Caseload'!N135</f>
        <v>11716</v>
      </c>
      <c r="O135" s="154">
        <f>'[3]Medicaid Caseload'!O135</f>
        <v>2094</v>
      </c>
      <c r="P135" s="154">
        <f>'[3]Medicaid Caseload'!P135</f>
        <v>2376</v>
      </c>
      <c r="Q135" s="154">
        <f>'[3]Medicaid Caseload'!Q135</f>
        <v>33890</v>
      </c>
      <c r="R135" s="154">
        <f>'[3]Medicaid Caseload'!R135</f>
        <v>0</v>
      </c>
      <c r="S135" s="154"/>
      <c r="T135" s="415">
        <f>'[3]Medicaid Caseload'!S135</f>
        <v>0</v>
      </c>
    </row>
    <row r="136" spans="2:20" ht="18" hidden="1" x14ac:dyDescent="0.3">
      <c r="B136" s="376">
        <f>'[3]Medicaid Caseload'!B136</f>
        <v>43739</v>
      </c>
      <c r="C136" s="154">
        <f>'[3]Medicaid Caseload'!C136</f>
        <v>48434</v>
      </c>
      <c r="D136" s="154">
        <f>'[3]Medicaid Caseload'!D136</f>
        <v>12986</v>
      </c>
      <c r="E136" s="154">
        <f>'[3]Medicaid Caseload'!E136</f>
        <v>67105</v>
      </c>
      <c r="F136" s="154">
        <f>'[3]Medicaid Caseload'!F136</f>
        <v>9740</v>
      </c>
      <c r="G136" s="154">
        <f>'[3]Medicaid Caseload'!G136</f>
        <v>165851</v>
      </c>
      <c r="H136" s="154">
        <f>'[3]Medicaid Caseload'!H136</f>
        <v>58277</v>
      </c>
      <c r="I136" s="154">
        <f>'[3]Medicaid Caseload'!I136</f>
        <v>319577</v>
      </c>
      <c r="J136" s="154">
        <f>'[3]Medicaid Caseload'!J136</f>
        <v>146</v>
      </c>
      <c r="K136" s="154">
        <f>'[3]Medicaid Caseload'!K136</f>
        <v>407413</v>
      </c>
      <c r="L136" s="154">
        <f>'[3]Medicaid Caseload'!L136</f>
        <v>55221</v>
      </c>
      <c r="M136" s="154">
        <f>'[3]Medicaid Caseload'!M136</f>
        <v>21599</v>
      </c>
      <c r="N136" s="154">
        <f>'[3]Medicaid Caseload'!N136</f>
        <v>11490</v>
      </c>
      <c r="O136" s="154">
        <f>'[3]Medicaid Caseload'!O136</f>
        <v>2075</v>
      </c>
      <c r="P136" s="154">
        <f>'[3]Medicaid Caseload'!P136</f>
        <v>2386</v>
      </c>
      <c r="Q136" s="154">
        <f>'[3]Medicaid Caseload'!Q136</f>
        <v>33914</v>
      </c>
      <c r="R136" s="154">
        <f>'[3]Medicaid Caseload'!R136</f>
        <v>0</v>
      </c>
      <c r="S136" s="154"/>
      <c r="T136" s="415">
        <f>'[3]Medicaid Caseload'!S136</f>
        <v>0</v>
      </c>
    </row>
    <row r="137" spans="2:20" ht="18" hidden="1" x14ac:dyDescent="0.3">
      <c r="B137" s="376">
        <f>'[3]Medicaid Caseload'!B137</f>
        <v>43770</v>
      </c>
      <c r="C137" s="154">
        <f>'[3]Medicaid Caseload'!C137</f>
        <v>47574</v>
      </c>
      <c r="D137" s="154">
        <f>'[3]Medicaid Caseload'!D137</f>
        <v>12898</v>
      </c>
      <c r="E137" s="154">
        <f>'[3]Medicaid Caseload'!E137</f>
        <v>66382</v>
      </c>
      <c r="F137" s="154">
        <f>'[3]Medicaid Caseload'!F137</f>
        <v>9841</v>
      </c>
      <c r="G137" s="154">
        <f>'[3]Medicaid Caseload'!G137</f>
        <v>164578</v>
      </c>
      <c r="H137" s="154">
        <f>'[3]Medicaid Caseload'!H137</f>
        <v>58658</v>
      </c>
      <c r="I137" s="154">
        <f>'[3]Medicaid Caseload'!I137</f>
        <v>320755</v>
      </c>
      <c r="J137" s="154">
        <f>'[3]Medicaid Caseload'!J137</f>
        <v>144</v>
      </c>
      <c r="K137" s="154">
        <f>'[3]Medicaid Caseload'!K137</f>
        <v>405220</v>
      </c>
      <c r="L137" s="154">
        <f>'[3]Medicaid Caseload'!L137</f>
        <v>56378</v>
      </c>
      <c r="M137" s="154">
        <f>'[3]Medicaid Caseload'!M137</f>
        <v>21579</v>
      </c>
      <c r="N137" s="154">
        <f>'[3]Medicaid Caseload'!N137</f>
        <v>11081</v>
      </c>
      <c r="O137" s="154">
        <f>'[3]Medicaid Caseload'!O137</f>
        <v>2146</v>
      </c>
      <c r="P137" s="154">
        <f>'[3]Medicaid Caseload'!P137</f>
        <v>2274</v>
      </c>
      <c r="Q137" s="154">
        <f>'[3]Medicaid Caseload'!Q137</f>
        <v>33566</v>
      </c>
      <c r="R137" s="154">
        <f>'[3]Medicaid Caseload'!R137</f>
        <v>0</v>
      </c>
      <c r="S137" s="154"/>
      <c r="T137" s="415">
        <f>'[3]Medicaid Caseload'!S137</f>
        <v>0</v>
      </c>
    </row>
    <row r="138" spans="2:20" ht="18" hidden="1" x14ac:dyDescent="0.3">
      <c r="B138" s="376">
        <f>'[3]Medicaid Caseload'!B138</f>
        <v>43800</v>
      </c>
      <c r="C138" s="154">
        <f>'[3]Medicaid Caseload'!C138</f>
        <v>47575</v>
      </c>
      <c r="D138" s="154">
        <f>'[3]Medicaid Caseload'!D138</f>
        <v>12914</v>
      </c>
      <c r="E138" s="154">
        <f>'[3]Medicaid Caseload'!E138</f>
        <v>66059</v>
      </c>
      <c r="F138" s="154">
        <f>'[3]Medicaid Caseload'!F138</f>
        <v>10140</v>
      </c>
      <c r="G138" s="154">
        <f>'[3]Medicaid Caseload'!G138</f>
        <v>161286</v>
      </c>
      <c r="H138" s="154">
        <f>'[3]Medicaid Caseload'!H138</f>
        <v>59126</v>
      </c>
      <c r="I138" s="154">
        <f>'[3]Medicaid Caseload'!I138</f>
        <v>319312</v>
      </c>
      <c r="J138" s="154">
        <f>'[3]Medicaid Caseload'!J138</f>
        <v>136</v>
      </c>
      <c r="K138" s="154">
        <f>'[3]Medicaid Caseload'!K138</f>
        <v>404097</v>
      </c>
      <c r="L138" s="154">
        <f>'[3]Medicaid Caseload'!L138</f>
        <v>56938</v>
      </c>
      <c r="M138" s="154">
        <f>'[3]Medicaid Caseload'!M138</f>
        <v>21585</v>
      </c>
      <c r="N138" s="154">
        <f>'[3]Medicaid Caseload'!N138</f>
        <v>10832</v>
      </c>
      <c r="O138" s="154">
        <f>'[3]Medicaid Caseload'!O138</f>
        <v>2129</v>
      </c>
      <c r="P138" s="154">
        <f>'[3]Medicaid Caseload'!P138</f>
        <v>2219</v>
      </c>
      <c r="Q138" s="154">
        <f>'[3]Medicaid Caseload'!Q138</f>
        <v>33218</v>
      </c>
      <c r="R138" s="154">
        <f>'[3]Medicaid Caseload'!R138</f>
        <v>0</v>
      </c>
      <c r="S138" s="154"/>
      <c r="T138" s="415">
        <f>'[3]Medicaid Caseload'!S138</f>
        <v>0</v>
      </c>
    </row>
    <row r="139" spans="2:20" ht="18" hidden="1" x14ac:dyDescent="0.3">
      <c r="B139" s="376">
        <f>'[3]Medicaid Caseload'!B139</f>
        <v>43831</v>
      </c>
      <c r="C139" s="154">
        <f>'[3]Medicaid Caseload'!C139</f>
        <v>47095</v>
      </c>
      <c r="D139" s="154">
        <f>'[3]Medicaid Caseload'!D139</f>
        <v>12981</v>
      </c>
      <c r="E139" s="154">
        <f>'[3]Medicaid Caseload'!E139</f>
        <v>66551</v>
      </c>
      <c r="F139" s="154">
        <f>'[3]Medicaid Caseload'!F139</f>
        <v>10244</v>
      </c>
      <c r="G139" s="154">
        <f>'[3]Medicaid Caseload'!G139</f>
        <v>160061</v>
      </c>
      <c r="H139" s="154">
        <f>'[3]Medicaid Caseload'!H139</f>
        <v>58152</v>
      </c>
      <c r="I139" s="154">
        <f>'[3]Medicaid Caseload'!I139</f>
        <v>315372</v>
      </c>
      <c r="J139" s="154">
        <f>'[3]Medicaid Caseload'!J139</f>
        <v>136</v>
      </c>
      <c r="K139" s="154">
        <f>'[3]Medicaid Caseload'!K139</f>
        <v>400649</v>
      </c>
      <c r="L139" s="154">
        <f>'[3]Medicaid Caseload'!L139</f>
        <v>57319</v>
      </c>
      <c r="M139" s="154">
        <f>'[3]Medicaid Caseload'!M139</f>
        <v>21458</v>
      </c>
      <c r="N139" s="154">
        <f>'[3]Medicaid Caseload'!N139</f>
        <v>10842</v>
      </c>
      <c r="O139" s="154">
        <f>'[3]Medicaid Caseload'!O139</f>
        <v>2191</v>
      </c>
      <c r="P139" s="154">
        <f>'[3]Medicaid Caseload'!P139</f>
        <v>2270</v>
      </c>
      <c r="Q139" s="154">
        <f>'[3]Medicaid Caseload'!Q139</f>
        <v>33011</v>
      </c>
      <c r="R139" s="154">
        <f>'[3]Medicaid Caseload'!R139</f>
        <v>0</v>
      </c>
      <c r="S139" s="154"/>
      <c r="T139" s="415">
        <f>'[3]Medicaid Caseload'!S139</f>
        <v>0</v>
      </c>
    </row>
    <row r="140" spans="2:20" ht="18" hidden="1" x14ac:dyDescent="0.3">
      <c r="B140" s="376">
        <f>'[3]Medicaid Caseload'!B140</f>
        <v>43862</v>
      </c>
      <c r="C140" s="154">
        <f>'[3]Medicaid Caseload'!C140</f>
        <v>46391</v>
      </c>
      <c r="D140" s="154">
        <f>'[3]Medicaid Caseload'!D140</f>
        <v>13005</v>
      </c>
      <c r="E140" s="154">
        <f>'[3]Medicaid Caseload'!E140</f>
        <v>66189</v>
      </c>
      <c r="F140" s="154">
        <f>'[3]Medicaid Caseload'!F140</f>
        <v>10277</v>
      </c>
      <c r="G140" s="154">
        <f>'[3]Medicaid Caseload'!G140</f>
        <v>159654</v>
      </c>
      <c r="H140" s="154">
        <f>'[3]Medicaid Caseload'!H140</f>
        <v>57851</v>
      </c>
      <c r="I140" s="154">
        <f>'[3]Medicaid Caseload'!I140</f>
        <v>315302</v>
      </c>
      <c r="J140" s="154">
        <f>'[3]Medicaid Caseload'!J140</f>
        <v>131</v>
      </c>
      <c r="K140" s="154">
        <f>'[3]Medicaid Caseload'!K140</f>
        <v>398833</v>
      </c>
      <c r="L140" s="154">
        <f>'[3]Medicaid Caseload'!L140</f>
        <v>56886</v>
      </c>
      <c r="M140" s="154">
        <f>'[3]Medicaid Caseload'!M140</f>
        <v>20978</v>
      </c>
      <c r="N140" s="154">
        <f>'[3]Medicaid Caseload'!N140</f>
        <v>10763</v>
      </c>
      <c r="O140" s="154">
        <f>'[3]Medicaid Caseload'!O140</f>
        <v>2187</v>
      </c>
      <c r="P140" s="154">
        <f>'[3]Medicaid Caseload'!P140</f>
        <v>2249</v>
      </c>
      <c r="Q140" s="154">
        <f>'[3]Medicaid Caseload'!Q140</f>
        <v>32739</v>
      </c>
      <c r="R140" s="154">
        <f>'[3]Medicaid Caseload'!R140</f>
        <v>0</v>
      </c>
      <c r="S140" s="154"/>
      <c r="T140" s="415">
        <f>'[3]Medicaid Caseload'!S140</f>
        <v>0</v>
      </c>
    </row>
    <row r="141" spans="2:20" ht="18" hidden="1" x14ac:dyDescent="0.3">
      <c r="B141" s="376">
        <f>'[3]Medicaid Caseload'!B141</f>
        <v>43891</v>
      </c>
      <c r="C141" s="154">
        <f>'[3]Medicaid Caseload'!C141</f>
        <v>46567</v>
      </c>
      <c r="D141" s="154">
        <f>'[3]Medicaid Caseload'!D141</f>
        <v>12976</v>
      </c>
      <c r="E141" s="154">
        <f>'[3]Medicaid Caseload'!E141</f>
        <v>65220</v>
      </c>
      <c r="F141" s="154">
        <f>'[3]Medicaid Caseload'!F141</f>
        <v>11546</v>
      </c>
      <c r="G141" s="154">
        <f>'[3]Medicaid Caseload'!G141</f>
        <v>159152</v>
      </c>
      <c r="H141" s="154">
        <f>'[3]Medicaid Caseload'!H141</f>
        <v>56350</v>
      </c>
      <c r="I141" s="154">
        <f>'[3]Medicaid Caseload'!I141</f>
        <v>313931</v>
      </c>
      <c r="J141" s="154">
        <f>'[3]Medicaid Caseload'!J141</f>
        <v>139</v>
      </c>
      <c r="K141" s="154">
        <f>'[3]Medicaid Caseload'!K141</f>
        <v>398268</v>
      </c>
      <c r="L141" s="154">
        <f>'[3]Medicaid Caseload'!L141</f>
        <v>56165</v>
      </c>
      <c r="M141" s="154">
        <f>'[3]Medicaid Caseload'!M141</f>
        <v>20896</v>
      </c>
      <c r="N141" s="154">
        <f>'[3]Medicaid Caseload'!N141</f>
        <v>11088</v>
      </c>
      <c r="O141" s="154">
        <f>'[3]Medicaid Caseload'!O141</f>
        <v>2190</v>
      </c>
      <c r="P141" s="154">
        <f>'[3]Medicaid Caseload'!P141</f>
        <v>2376</v>
      </c>
      <c r="Q141" s="154">
        <f>'[3]Medicaid Caseload'!Q141</f>
        <v>32749</v>
      </c>
      <c r="R141" s="154">
        <f>'[3]Medicaid Caseload'!R141</f>
        <v>0</v>
      </c>
      <c r="S141" s="154"/>
      <c r="T141" s="415">
        <f>'[3]Medicaid Caseload'!S141</f>
        <v>0</v>
      </c>
    </row>
    <row r="142" spans="2:20" ht="18" hidden="1" x14ac:dyDescent="0.3">
      <c r="B142" s="376">
        <f>'[3]Medicaid Caseload'!B142</f>
        <v>43922</v>
      </c>
      <c r="C142" s="154">
        <f>'[3]Medicaid Caseload'!C142</f>
        <v>46928</v>
      </c>
      <c r="D142" s="154">
        <f>'[3]Medicaid Caseload'!D142</f>
        <v>13042</v>
      </c>
      <c r="E142" s="154">
        <f>'[3]Medicaid Caseload'!E142</f>
        <v>65016</v>
      </c>
      <c r="F142" s="154">
        <f>'[3]Medicaid Caseload'!F142</f>
        <v>13004</v>
      </c>
      <c r="G142" s="154">
        <f>'[3]Medicaid Caseload'!G142</f>
        <v>164601</v>
      </c>
      <c r="H142" s="154">
        <f>'[3]Medicaid Caseload'!H142</f>
        <v>58902</v>
      </c>
      <c r="I142" s="154">
        <f>'[3]Medicaid Caseload'!I142</f>
        <v>327329</v>
      </c>
      <c r="J142" s="154">
        <f>'[3]Medicaid Caseload'!J142</f>
        <v>136</v>
      </c>
      <c r="K142" s="154">
        <f>'[3]Medicaid Caseload'!K142</f>
        <v>406330</v>
      </c>
      <c r="L142" s="154">
        <f>'[3]Medicaid Caseload'!L142</f>
        <v>53847</v>
      </c>
      <c r="M142" s="154">
        <f>'[3]Medicaid Caseload'!M142</f>
        <v>20928</v>
      </c>
      <c r="N142" s="154">
        <f>'[3]Medicaid Caseload'!N142</f>
        <v>11807</v>
      </c>
      <c r="O142" s="154">
        <f>'[3]Medicaid Caseload'!O142</f>
        <v>2112</v>
      </c>
      <c r="P142" s="154">
        <f>'[3]Medicaid Caseload'!P142</f>
        <v>2374</v>
      </c>
      <c r="Q142" s="154">
        <f>'[3]Medicaid Caseload'!Q142</f>
        <v>33080</v>
      </c>
      <c r="R142" s="154">
        <f>'[3]Medicaid Caseload'!R142</f>
        <v>0</v>
      </c>
      <c r="S142" s="154"/>
      <c r="T142" s="415">
        <f>'[3]Medicaid Caseload'!S142</f>
        <v>0</v>
      </c>
    </row>
    <row r="143" spans="2:20" ht="18" hidden="1" x14ac:dyDescent="0.3">
      <c r="B143" s="376">
        <f>'[3]Medicaid Caseload'!B143</f>
        <v>43952</v>
      </c>
      <c r="C143" s="154">
        <f>'[3]Medicaid Caseload'!C143</f>
        <v>47372</v>
      </c>
      <c r="D143" s="154">
        <f>'[3]Medicaid Caseload'!D143</f>
        <v>13205</v>
      </c>
      <c r="E143" s="154">
        <f>'[3]Medicaid Caseload'!E143</f>
        <v>66253</v>
      </c>
      <c r="F143" s="154">
        <f>'[3]Medicaid Caseload'!F143</f>
        <v>12220</v>
      </c>
      <c r="G143" s="154">
        <f>'[3]Medicaid Caseload'!G143</f>
        <v>167303</v>
      </c>
      <c r="H143" s="154">
        <f>'[3]Medicaid Caseload'!H143</f>
        <v>63964</v>
      </c>
      <c r="I143" s="154">
        <f>'[3]Medicaid Caseload'!I143</f>
        <v>340281</v>
      </c>
      <c r="J143" s="154">
        <f>'[3]Medicaid Caseload'!J143</f>
        <v>141</v>
      </c>
      <c r="K143" s="154">
        <f>'[3]Medicaid Caseload'!K143</f>
        <v>415595</v>
      </c>
      <c r="L143" s="154">
        <f>'[3]Medicaid Caseload'!L143</f>
        <v>56473</v>
      </c>
      <c r="M143" s="154">
        <f>'[3]Medicaid Caseload'!M143</f>
        <v>20955</v>
      </c>
      <c r="N143" s="154">
        <f>'[3]Medicaid Caseload'!N143</f>
        <v>12221</v>
      </c>
      <c r="O143" s="154">
        <f>'[3]Medicaid Caseload'!O143</f>
        <v>2417</v>
      </c>
      <c r="P143" s="154">
        <f>'[3]Medicaid Caseload'!P143</f>
        <v>2495</v>
      </c>
      <c r="Q143" s="154">
        <f>'[3]Medicaid Caseload'!Q143</f>
        <v>33409</v>
      </c>
      <c r="R143" s="154">
        <f>'[3]Medicaid Caseload'!R143</f>
        <v>0</v>
      </c>
      <c r="S143" s="154"/>
      <c r="T143" s="415">
        <f>'[3]Medicaid Caseload'!S143</f>
        <v>0</v>
      </c>
    </row>
    <row r="144" spans="2:20" ht="18" hidden="1" x14ac:dyDescent="0.3">
      <c r="B144" s="376">
        <f>'[3]Medicaid Caseload'!B144</f>
        <v>43983</v>
      </c>
      <c r="C144" s="154">
        <f>'[3]Medicaid Caseload'!C144</f>
        <v>47528</v>
      </c>
      <c r="D144" s="154">
        <f>'[3]Medicaid Caseload'!D144</f>
        <v>13325</v>
      </c>
      <c r="E144" s="154">
        <f>'[3]Medicaid Caseload'!E144</f>
        <v>66783</v>
      </c>
      <c r="F144" s="154">
        <f>'[3]Medicaid Caseload'!F144</f>
        <v>12252</v>
      </c>
      <c r="G144" s="154">
        <f>'[3]Medicaid Caseload'!G144</f>
        <v>167257</v>
      </c>
      <c r="H144" s="154">
        <f>'[3]Medicaid Caseload'!H144</f>
        <v>69076</v>
      </c>
      <c r="I144" s="154">
        <f>'[3]Medicaid Caseload'!I144</f>
        <v>348982</v>
      </c>
      <c r="J144" s="154">
        <f>'[3]Medicaid Caseload'!J144</f>
        <v>144</v>
      </c>
      <c r="K144" s="154">
        <f>'[3]Medicaid Caseload'!K144</f>
        <v>421306</v>
      </c>
      <c r="L144" s="154">
        <f>'[3]Medicaid Caseload'!L144</f>
        <v>58208</v>
      </c>
      <c r="M144" s="154">
        <f>'[3]Medicaid Caseload'!M144</f>
        <v>20960</v>
      </c>
      <c r="N144" s="154">
        <f>'[3]Medicaid Caseload'!N144</f>
        <v>12424</v>
      </c>
      <c r="O144" s="154">
        <f>'[3]Medicaid Caseload'!O144</f>
        <v>2639</v>
      </c>
      <c r="P144" s="154">
        <f>'[3]Medicaid Caseload'!P144</f>
        <v>2732</v>
      </c>
      <c r="Q144" s="154">
        <f>'[3]Medicaid Caseload'!Q144</f>
        <v>33815</v>
      </c>
      <c r="R144" s="154">
        <f>'[3]Medicaid Caseload'!R144</f>
        <v>0</v>
      </c>
      <c r="S144" s="154"/>
      <c r="T144" s="415">
        <f>'[3]Medicaid Caseload'!S144</f>
        <v>0</v>
      </c>
    </row>
    <row r="145" spans="2:20" ht="18" hidden="1" x14ac:dyDescent="0.3">
      <c r="B145" s="378" t="str">
        <f>'[3]Medicaid Caseload'!B145</f>
        <v>FY 2019-20 Actuals</v>
      </c>
      <c r="C145" s="156">
        <f>'[3]Medicaid Caseload'!C145</f>
        <v>47551</v>
      </c>
      <c r="D145" s="156">
        <f>'[3]Medicaid Caseload'!D145</f>
        <v>13029</v>
      </c>
      <c r="E145" s="156">
        <f>'[3]Medicaid Caseload'!E145</f>
        <v>66530</v>
      </c>
      <c r="F145" s="156">
        <f>'[3]Medicaid Caseload'!F145</f>
        <v>10675</v>
      </c>
      <c r="G145" s="156">
        <f>'[3]Medicaid Caseload'!G145</f>
        <v>164467</v>
      </c>
      <c r="H145" s="156">
        <f>'[3]Medicaid Caseload'!H145</f>
        <v>59499</v>
      </c>
      <c r="I145" s="156">
        <f>'[3]Medicaid Caseload'!I145</f>
        <v>322951</v>
      </c>
      <c r="J145" s="156">
        <f>'[3]Medicaid Caseload'!J145</f>
        <v>137</v>
      </c>
      <c r="K145" s="156">
        <f>'[3]Medicaid Caseload'!K145</f>
        <v>407547</v>
      </c>
      <c r="L145" s="156">
        <f>'[3]Medicaid Caseload'!L145</f>
        <v>55924</v>
      </c>
      <c r="M145" s="156">
        <f>'[3]Medicaid Caseload'!M145</f>
        <v>21320</v>
      </c>
      <c r="N145" s="156">
        <f>'[3]Medicaid Caseload'!N145</f>
        <v>11547</v>
      </c>
      <c r="O145" s="156">
        <f>'[3]Medicaid Caseload'!O145</f>
        <v>2209</v>
      </c>
      <c r="P145" s="156">
        <f>'[3]Medicaid Caseload'!P145</f>
        <v>2417</v>
      </c>
      <c r="Q145" s="156">
        <f>'[3]Medicaid Caseload'!Q145</f>
        <v>33441</v>
      </c>
      <c r="R145" s="156">
        <f>'[3]Medicaid Caseload'!R145</f>
        <v>0</v>
      </c>
      <c r="S145" s="156"/>
      <c r="T145" s="157">
        <f>'[3]Medicaid Caseload'!S145</f>
        <v>0</v>
      </c>
    </row>
    <row r="146" spans="2:20" ht="18" x14ac:dyDescent="0.3">
      <c r="B146" s="376">
        <f>'[3]Medicaid Caseload'!B146</f>
        <v>44013</v>
      </c>
      <c r="C146" s="154">
        <f>'[3]Medicaid Caseload'!C146</f>
        <v>47686</v>
      </c>
      <c r="D146" s="154">
        <f>'[3]Medicaid Caseload'!D146</f>
        <v>13413</v>
      </c>
      <c r="E146" s="154">
        <f>'[3]Medicaid Caseload'!E146</f>
        <v>66981</v>
      </c>
      <c r="F146" s="154">
        <f>'[3]Medicaid Caseload'!F146</f>
        <v>12259</v>
      </c>
      <c r="G146" s="154">
        <f>'[3]Medicaid Caseload'!G146</f>
        <v>166034</v>
      </c>
      <c r="H146" s="154">
        <f>'[3]Medicaid Caseload'!H146</f>
        <v>74285</v>
      </c>
      <c r="I146" s="154">
        <f>'[3]Medicaid Caseload'!I146</f>
        <v>357091</v>
      </c>
      <c r="J146" s="154">
        <f>'[3]Medicaid Caseload'!J146</f>
        <v>141</v>
      </c>
      <c r="K146" s="154">
        <f>'[3]Medicaid Caseload'!K146</f>
        <v>424878</v>
      </c>
      <c r="L146" s="154">
        <f>'[3]Medicaid Caseload'!L146</f>
        <v>60922</v>
      </c>
      <c r="M146" s="154">
        <f>'[3]Medicaid Caseload'!M146</f>
        <v>20897</v>
      </c>
      <c r="N146" s="154">
        <f>'[3]Medicaid Caseload'!N146</f>
        <v>12667</v>
      </c>
      <c r="O146" s="154">
        <f>'[3]Medicaid Caseload'!O146</f>
        <v>2908</v>
      </c>
      <c r="P146" s="154">
        <f>'[3]Medicaid Caseload'!P146</f>
        <v>2949</v>
      </c>
      <c r="Q146" s="154">
        <f>'[3]Medicaid Caseload'!Q146</f>
        <v>34313</v>
      </c>
      <c r="R146" s="382">
        <f>'[3]Medicaid Caseload'!R146</f>
        <v>0</v>
      </c>
      <c r="S146" s="382">
        <f>'[3]Medicaid Caseload'!S146</f>
        <v>0</v>
      </c>
      <c r="T146" s="415">
        <f>'[3]Medicaid Caseload'!T146</f>
        <v>1297424</v>
      </c>
    </row>
    <row r="147" spans="2:20" ht="18" x14ac:dyDescent="0.3">
      <c r="B147" s="376">
        <f>'[3]Medicaid Caseload'!B147</f>
        <v>44044</v>
      </c>
      <c r="C147" s="154">
        <f>'[3]Medicaid Caseload'!C147</f>
        <v>47952</v>
      </c>
      <c r="D147" s="154">
        <f>'[3]Medicaid Caseload'!D147</f>
        <v>13310</v>
      </c>
      <c r="E147" s="154">
        <f>'[3]Medicaid Caseload'!E147</f>
        <v>65586</v>
      </c>
      <c r="F147" s="154">
        <f>'[3]Medicaid Caseload'!F147</f>
        <v>14063</v>
      </c>
      <c r="G147" s="154">
        <f>'[3]Medicaid Caseload'!G147</f>
        <v>167283</v>
      </c>
      <c r="H147" s="154">
        <f>'[3]Medicaid Caseload'!H147</f>
        <v>77629</v>
      </c>
      <c r="I147" s="154">
        <f>'[3]Medicaid Caseload'!I147</f>
        <v>366450</v>
      </c>
      <c r="J147" s="154">
        <f>'[3]Medicaid Caseload'!J147</f>
        <v>144</v>
      </c>
      <c r="K147" s="154">
        <f>'[3]Medicaid Caseload'!K147</f>
        <v>430134</v>
      </c>
      <c r="L147" s="154">
        <f>'[3]Medicaid Caseload'!L147</f>
        <v>63267</v>
      </c>
      <c r="M147" s="154">
        <f>'[3]Medicaid Caseload'!M147</f>
        <v>20900</v>
      </c>
      <c r="N147" s="154">
        <f>'[3]Medicaid Caseload'!N147</f>
        <v>12830</v>
      </c>
      <c r="O147" s="154">
        <f>'[3]Medicaid Caseload'!O147</f>
        <v>3139</v>
      </c>
      <c r="P147" s="154">
        <f>'[3]Medicaid Caseload'!P147</f>
        <v>3203</v>
      </c>
      <c r="Q147" s="154">
        <f>'[3]Medicaid Caseload'!Q147</f>
        <v>34486</v>
      </c>
      <c r="R147" s="382">
        <f>'[3]Medicaid Caseload'!R147</f>
        <v>0</v>
      </c>
      <c r="S147" s="382">
        <f>'[3]Medicaid Caseload'!S147</f>
        <v>0</v>
      </c>
      <c r="T147" s="415">
        <f>'[3]Medicaid Caseload'!T147</f>
        <v>1320376</v>
      </c>
    </row>
    <row r="148" spans="2:20" ht="18" x14ac:dyDescent="0.3">
      <c r="B148" s="376">
        <f>'[3]Medicaid Caseload'!B148</f>
        <v>44075</v>
      </c>
      <c r="C148" s="154">
        <f>'[3]Medicaid Caseload'!C148</f>
        <v>48151</v>
      </c>
      <c r="D148" s="154">
        <f>'[3]Medicaid Caseload'!D148</f>
        <v>13376</v>
      </c>
      <c r="E148" s="154">
        <f>'[3]Medicaid Caseload'!E148</f>
        <v>65621</v>
      </c>
      <c r="F148" s="154">
        <f>'[3]Medicaid Caseload'!F148</f>
        <v>14398</v>
      </c>
      <c r="G148" s="154">
        <f>'[3]Medicaid Caseload'!G148</f>
        <v>169873</v>
      </c>
      <c r="H148" s="154">
        <f>'[3]Medicaid Caseload'!H148</f>
        <v>79159</v>
      </c>
      <c r="I148" s="154">
        <f>'[3]Medicaid Caseload'!I148</f>
        <v>373840</v>
      </c>
      <c r="J148" s="154">
        <f>'[3]Medicaid Caseload'!J148</f>
        <v>141</v>
      </c>
      <c r="K148" s="154">
        <f>'[3]Medicaid Caseload'!K148</f>
        <v>435629</v>
      </c>
      <c r="L148" s="154">
        <f>'[3]Medicaid Caseload'!L148</f>
        <v>64954</v>
      </c>
      <c r="M148" s="154">
        <f>'[3]Medicaid Caseload'!M148</f>
        <v>20887</v>
      </c>
      <c r="N148" s="154">
        <f>'[3]Medicaid Caseload'!N148</f>
        <v>12852</v>
      </c>
      <c r="O148" s="154">
        <f>'[3]Medicaid Caseload'!O148</f>
        <v>3302</v>
      </c>
      <c r="P148" s="154">
        <f>'[3]Medicaid Caseload'!P148</f>
        <v>3861</v>
      </c>
      <c r="Q148" s="154">
        <f>'[3]Medicaid Caseload'!Q148</f>
        <v>34759</v>
      </c>
      <c r="R148" s="382">
        <f>'[3]Medicaid Caseload'!R148</f>
        <v>0</v>
      </c>
      <c r="S148" s="382">
        <f>'[3]Medicaid Caseload'!S148</f>
        <v>0</v>
      </c>
      <c r="T148" s="415">
        <f>'[3]Medicaid Caseload'!T148</f>
        <v>1340803</v>
      </c>
    </row>
    <row r="149" spans="2:20" ht="18" x14ac:dyDescent="0.3">
      <c r="B149" s="376">
        <f>'[3]Medicaid Caseload'!B149</f>
        <v>44105</v>
      </c>
      <c r="C149" s="154">
        <f>'[3]Medicaid Caseload'!C149</f>
        <v>48496</v>
      </c>
      <c r="D149" s="154">
        <f>'[3]Medicaid Caseload'!D149</f>
        <v>13433</v>
      </c>
      <c r="E149" s="154">
        <f>'[3]Medicaid Caseload'!E149</f>
        <v>65730</v>
      </c>
      <c r="F149" s="154">
        <f>'[3]Medicaid Caseload'!F149</f>
        <v>14484</v>
      </c>
      <c r="G149" s="154">
        <f>'[3]Medicaid Caseload'!G149</f>
        <v>170593</v>
      </c>
      <c r="H149" s="154">
        <f>'[3]Medicaid Caseload'!H149</f>
        <v>83760</v>
      </c>
      <c r="I149" s="154">
        <f>'[3]Medicaid Caseload'!I149</f>
        <v>382671</v>
      </c>
      <c r="J149" s="154">
        <f>'[3]Medicaid Caseload'!J149</f>
        <v>141</v>
      </c>
      <c r="K149" s="154">
        <f>'[3]Medicaid Caseload'!K149</f>
        <v>440714</v>
      </c>
      <c r="L149" s="154">
        <f>'[3]Medicaid Caseload'!L149</f>
        <v>67223</v>
      </c>
      <c r="M149" s="154">
        <f>'[3]Medicaid Caseload'!M149</f>
        <v>20947</v>
      </c>
      <c r="N149" s="154">
        <f>'[3]Medicaid Caseload'!N149</f>
        <v>13123</v>
      </c>
      <c r="O149" s="154">
        <f>'[3]Medicaid Caseload'!O149</f>
        <v>3546</v>
      </c>
      <c r="P149" s="154">
        <f>'[3]Medicaid Caseload'!P149</f>
        <v>5442</v>
      </c>
      <c r="Q149" s="154">
        <f>'[3]Medicaid Caseload'!Q149</f>
        <v>34951</v>
      </c>
      <c r="R149" s="382">
        <f>'[3]Medicaid Caseload'!R149</f>
        <v>0</v>
      </c>
      <c r="S149" s="382">
        <f>'[3]Medicaid Caseload'!S149</f>
        <v>0</v>
      </c>
      <c r="T149" s="415">
        <f>'[3]Medicaid Caseload'!T149</f>
        <v>1365254</v>
      </c>
    </row>
    <row r="150" spans="2:20" ht="18" x14ac:dyDescent="0.3">
      <c r="B150" s="376">
        <f>'[3]Medicaid Caseload'!B150</f>
        <v>44136</v>
      </c>
      <c r="C150" s="154">
        <f>'[3]Medicaid Caseload'!C150</f>
        <v>48621</v>
      </c>
      <c r="D150" s="154">
        <f>'[3]Medicaid Caseload'!D150</f>
        <v>13481</v>
      </c>
      <c r="E150" s="154">
        <f>'[3]Medicaid Caseload'!E150</f>
        <v>65897</v>
      </c>
      <c r="F150" s="154">
        <f>'[3]Medicaid Caseload'!F150</f>
        <v>14355</v>
      </c>
      <c r="G150" s="154">
        <f>'[3]Medicaid Caseload'!G150</f>
        <v>171651</v>
      </c>
      <c r="H150" s="154">
        <f>'[3]Medicaid Caseload'!H150</f>
        <v>86094</v>
      </c>
      <c r="I150" s="154">
        <f>'[3]Medicaid Caseload'!I150</f>
        <v>391656</v>
      </c>
      <c r="J150" s="154">
        <f>'[3]Medicaid Caseload'!J150</f>
        <v>140</v>
      </c>
      <c r="K150" s="154">
        <f>'[3]Medicaid Caseload'!K150</f>
        <v>445544</v>
      </c>
      <c r="L150" s="154">
        <f>'[3]Medicaid Caseload'!L150</f>
        <v>67632</v>
      </c>
      <c r="M150" s="154">
        <f>'[3]Medicaid Caseload'!M150</f>
        <v>20960</v>
      </c>
      <c r="N150" s="154">
        <f>'[3]Medicaid Caseload'!N150</f>
        <v>13290</v>
      </c>
      <c r="O150" s="154">
        <f>'[3]Medicaid Caseload'!O150</f>
        <v>3679</v>
      </c>
      <c r="P150" s="154">
        <f>'[3]Medicaid Caseload'!P150</f>
        <v>6029</v>
      </c>
      <c r="Q150" s="154">
        <f>'[3]Medicaid Caseload'!Q150</f>
        <v>35190</v>
      </c>
      <c r="R150" s="382">
        <f>'[3]Medicaid Caseload'!R150</f>
        <v>0</v>
      </c>
      <c r="S150" s="382">
        <f>'[3]Medicaid Caseload'!S150</f>
        <v>0</v>
      </c>
      <c r="T150" s="415">
        <f>'[3]Medicaid Caseload'!T150</f>
        <v>1384219</v>
      </c>
    </row>
    <row r="151" spans="2:20" ht="18" x14ac:dyDescent="0.3">
      <c r="B151" s="376">
        <f>'[3]Medicaid Caseload'!B151</f>
        <v>44166</v>
      </c>
      <c r="C151" s="154">
        <f>'[3]Medicaid Caseload'!C151</f>
        <v>48614</v>
      </c>
      <c r="D151" s="154">
        <f>'[3]Medicaid Caseload'!D151</f>
        <v>13584</v>
      </c>
      <c r="E151" s="154">
        <f>'[3]Medicaid Caseload'!E151</f>
        <v>66012</v>
      </c>
      <c r="F151" s="154">
        <f>'[3]Medicaid Caseload'!F151</f>
        <v>14535</v>
      </c>
      <c r="G151" s="154">
        <f>'[3]Medicaid Caseload'!G151</f>
        <v>172340</v>
      </c>
      <c r="H151" s="154">
        <f>'[3]Medicaid Caseload'!H151</f>
        <v>89059</v>
      </c>
      <c r="I151" s="154">
        <f>'[3]Medicaid Caseload'!I151</f>
        <v>401547</v>
      </c>
      <c r="J151" s="154">
        <f>'[3]Medicaid Caseload'!J151</f>
        <v>143</v>
      </c>
      <c r="K151" s="154">
        <f>'[3]Medicaid Caseload'!K151</f>
        <v>450341</v>
      </c>
      <c r="L151" s="154">
        <f>'[3]Medicaid Caseload'!L151</f>
        <v>67793</v>
      </c>
      <c r="M151" s="154">
        <f>'[3]Medicaid Caseload'!M151</f>
        <v>20930</v>
      </c>
      <c r="N151" s="154">
        <f>'[3]Medicaid Caseload'!N151</f>
        <v>13445</v>
      </c>
      <c r="O151" s="154">
        <f>'[3]Medicaid Caseload'!O151</f>
        <v>3749</v>
      </c>
      <c r="P151" s="154">
        <f>'[3]Medicaid Caseload'!P151</f>
        <v>6610</v>
      </c>
      <c r="Q151" s="154">
        <f>'[3]Medicaid Caseload'!Q151</f>
        <v>35518</v>
      </c>
      <c r="R151" s="382">
        <f>'[3]Medicaid Caseload'!R151</f>
        <v>0</v>
      </c>
      <c r="S151" s="382">
        <f>'[3]Medicaid Caseload'!S151</f>
        <v>0</v>
      </c>
      <c r="T151" s="415">
        <f>'[3]Medicaid Caseload'!T151</f>
        <v>1404220</v>
      </c>
    </row>
    <row r="152" spans="2:20" ht="18" x14ac:dyDescent="0.3">
      <c r="B152" s="376">
        <f>'[3]Medicaid Caseload'!B152</f>
        <v>44197</v>
      </c>
      <c r="C152" s="154">
        <f>'[3]Medicaid Caseload'!C152</f>
        <v>48277</v>
      </c>
      <c r="D152" s="154">
        <f>'[3]Medicaid Caseload'!D152</f>
        <v>13587</v>
      </c>
      <c r="E152" s="154">
        <f>'[3]Medicaid Caseload'!E152</f>
        <v>66323</v>
      </c>
      <c r="F152" s="154">
        <f>'[3]Medicaid Caseload'!F152</f>
        <v>14508</v>
      </c>
      <c r="G152" s="154">
        <f>'[3]Medicaid Caseload'!G152</f>
        <v>174619</v>
      </c>
      <c r="H152" s="154">
        <f>'[3]Medicaid Caseload'!H152</f>
        <v>90560</v>
      </c>
      <c r="I152" s="154">
        <f>'[3]Medicaid Caseload'!I152</f>
        <v>411226</v>
      </c>
      <c r="J152" s="154">
        <f>'[3]Medicaid Caseload'!J152</f>
        <v>140</v>
      </c>
      <c r="K152" s="154">
        <f>'[3]Medicaid Caseload'!K152</f>
        <v>454650</v>
      </c>
      <c r="L152" s="154">
        <f>'[3]Medicaid Caseload'!L152</f>
        <v>68914</v>
      </c>
      <c r="M152" s="154">
        <f>'[3]Medicaid Caseload'!M152</f>
        <v>20876</v>
      </c>
      <c r="N152" s="154">
        <f>'[3]Medicaid Caseload'!N152</f>
        <v>13740</v>
      </c>
      <c r="O152" s="154">
        <f>'[3]Medicaid Caseload'!O152</f>
        <v>3912</v>
      </c>
      <c r="P152" s="154">
        <f>'[3]Medicaid Caseload'!P152</f>
        <v>7272</v>
      </c>
      <c r="Q152" s="154">
        <f>'[3]Medicaid Caseload'!Q152</f>
        <v>35647</v>
      </c>
      <c r="R152" s="382">
        <f>'[3]Medicaid Caseload'!R152</f>
        <v>0</v>
      </c>
      <c r="S152" s="382">
        <f>'[3]Medicaid Caseload'!S152</f>
        <v>0</v>
      </c>
      <c r="T152" s="415">
        <f>'[3]Medicaid Caseload'!T152</f>
        <v>1424251</v>
      </c>
    </row>
    <row r="153" spans="2:20" ht="18" x14ac:dyDescent="0.3">
      <c r="B153" s="376">
        <f>'[3]Medicaid Caseload'!B153</f>
        <v>44228</v>
      </c>
      <c r="C153" s="154">
        <f>'[3]Medicaid Caseload'!C153</f>
        <v>48044</v>
      </c>
      <c r="D153" s="154">
        <f>'[3]Medicaid Caseload'!D153</f>
        <v>13619</v>
      </c>
      <c r="E153" s="154">
        <f>'[3]Medicaid Caseload'!E153</f>
        <v>66306</v>
      </c>
      <c r="F153" s="154">
        <f>'[3]Medicaid Caseload'!F153</f>
        <v>14489</v>
      </c>
      <c r="G153" s="154">
        <f>'[3]Medicaid Caseload'!G153</f>
        <v>177036</v>
      </c>
      <c r="H153" s="154">
        <f>'[3]Medicaid Caseload'!H153</f>
        <v>91158</v>
      </c>
      <c r="I153" s="154">
        <f>'[3]Medicaid Caseload'!I153</f>
        <v>418052</v>
      </c>
      <c r="J153" s="154">
        <f>'[3]Medicaid Caseload'!J153</f>
        <v>138</v>
      </c>
      <c r="K153" s="154">
        <f>'[3]Medicaid Caseload'!K153</f>
        <v>460428</v>
      </c>
      <c r="L153" s="154">
        <f>'[3]Medicaid Caseload'!L153</f>
        <v>66987</v>
      </c>
      <c r="M153" s="154">
        <f>'[3]Medicaid Caseload'!M153</f>
        <v>20907</v>
      </c>
      <c r="N153" s="154">
        <f>'[3]Medicaid Caseload'!N153</f>
        <v>13950</v>
      </c>
      <c r="O153" s="154">
        <f>'[3]Medicaid Caseload'!O153</f>
        <v>3713</v>
      </c>
      <c r="P153" s="154">
        <f>'[3]Medicaid Caseload'!P153</f>
        <v>8559</v>
      </c>
      <c r="Q153" s="154">
        <f>'[3]Medicaid Caseload'!Q153</f>
        <v>35620</v>
      </c>
      <c r="R153" s="382">
        <f>'[3]Medicaid Caseload'!R153</f>
        <v>0</v>
      </c>
      <c r="S153" s="382">
        <f>'[3]Medicaid Caseload'!S153</f>
        <v>0</v>
      </c>
      <c r="T153" s="415">
        <f>'[3]Medicaid Caseload'!T153</f>
        <v>1439006</v>
      </c>
    </row>
    <row r="154" spans="2:20" ht="18" x14ac:dyDescent="0.3">
      <c r="B154" s="376">
        <f>'[3]Medicaid Caseload'!B154</f>
        <v>44256</v>
      </c>
      <c r="C154" s="154">
        <f>'[3]Medicaid Caseload'!C154</f>
        <v>48051</v>
      </c>
      <c r="D154" s="154">
        <f>'[3]Medicaid Caseload'!D154</f>
        <v>13632</v>
      </c>
      <c r="E154" s="154">
        <f>'[3]Medicaid Caseload'!E154</f>
        <v>66310</v>
      </c>
      <c r="F154" s="154">
        <f>'[3]Medicaid Caseload'!F154</f>
        <v>14608</v>
      </c>
      <c r="G154" s="154">
        <f>'[3]Medicaid Caseload'!G154</f>
        <v>177776</v>
      </c>
      <c r="H154" s="154">
        <f>'[3]Medicaid Caseload'!H154</f>
        <v>92781</v>
      </c>
      <c r="I154" s="154">
        <f>'[3]Medicaid Caseload'!I154</f>
        <v>424627</v>
      </c>
      <c r="J154" s="154">
        <f>'[3]Medicaid Caseload'!J154</f>
        <v>137</v>
      </c>
      <c r="K154" s="154">
        <f>'[3]Medicaid Caseload'!K154</f>
        <v>464277</v>
      </c>
      <c r="L154" s="154">
        <f>'[3]Medicaid Caseload'!L154</f>
        <v>66932</v>
      </c>
      <c r="M154" s="154">
        <f>'[3]Medicaid Caseload'!M154</f>
        <v>20881</v>
      </c>
      <c r="N154" s="154">
        <f>'[3]Medicaid Caseload'!N154</f>
        <v>14463</v>
      </c>
      <c r="O154" s="154">
        <f>'[3]Medicaid Caseload'!O154</f>
        <v>3675</v>
      </c>
      <c r="P154" s="154">
        <f>'[3]Medicaid Caseload'!P154</f>
        <v>9169</v>
      </c>
      <c r="Q154" s="154">
        <f>'[3]Medicaid Caseload'!Q154</f>
        <v>35716</v>
      </c>
      <c r="R154" s="382">
        <f>'[3]Medicaid Caseload'!R154</f>
        <v>0</v>
      </c>
      <c r="S154" s="382">
        <f>'[3]Medicaid Caseload'!S154</f>
        <v>0</v>
      </c>
      <c r="T154" s="415">
        <f>'[3]Medicaid Caseload'!T154</f>
        <v>1453035</v>
      </c>
    </row>
    <row r="155" spans="2:20" ht="18" x14ac:dyDescent="0.3">
      <c r="B155" s="376">
        <f>'[3]Medicaid Caseload'!B155</f>
        <v>44287</v>
      </c>
      <c r="C155" s="154">
        <f>'[3]Medicaid Caseload'!C155</f>
        <v>48192</v>
      </c>
      <c r="D155" s="154">
        <f>'[3]Medicaid Caseload'!D155</f>
        <v>13653</v>
      </c>
      <c r="E155" s="154">
        <f>'[3]Medicaid Caseload'!E155</f>
        <v>66355</v>
      </c>
      <c r="F155" s="154">
        <f>'[3]Medicaid Caseload'!F155</f>
        <v>14695</v>
      </c>
      <c r="G155" s="154">
        <f>'[3]Medicaid Caseload'!G155</f>
        <v>177431</v>
      </c>
      <c r="H155" s="154">
        <f>'[3]Medicaid Caseload'!H155</f>
        <v>95604</v>
      </c>
      <c r="I155" s="154">
        <f>'[3]Medicaid Caseload'!I155</f>
        <v>430160</v>
      </c>
      <c r="J155" s="154">
        <f>'[3]Medicaid Caseload'!J155</f>
        <v>132</v>
      </c>
      <c r="K155" s="154">
        <f>'[3]Medicaid Caseload'!K155</f>
        <v>466374</v>
      </c>
      <c r="L155" s="154">
        <f>'[3]Medicaid Caseload'!L155</f>
        <v>68197</v>
      </c>
      <c r="M155" s="154">
        <f>'[3]Medicaid Caseload'!M155</f>
        <v>20539</v>
      </c>
      <c r="N155" s="154">
        <f>'[3]Medicaid Caseload'!N155</f>
        <v>14510</v>
      </c>
      <c r="O155" s="154">
        <f>'[3]Medicaid Caseload'!O155</f>
        <v>3849</v>
      </c>
      <c r="P155" s="154">
        <f>'[3]Medicaid Caseload'!P155</f>
        <v>9808</v>
      </c>
      <c r="Q155" s="154">
        <f>'[3]Medicaid Caseload'!Q155</f>
        <v>35764</v>
      </c>
      <c r="R155" s="382">
        <f>'[3]Medicaid Caseload'!R155</f>
        <v>0</v>
      </c>
      <c r="S155" s="382">
        <f>'[3]Medicaid Caseload'!S155</f>
        <v>0</v>
      </c>
      <c r="T155" s="415">
        <f>'[3]Medicaid Caseload'!T155</f>
        <v>1465263</v>
      </c>
    </row>
    <row r="156" spans="2:20" ht="18" x14ac:dyDescent="0.3">
      <c r="B156" s="376">
        <f>'[3]Medicaid Caseload'!B156</f>
        <v>44317</v>
      </c>
      <c r="C156" s="154">
        <f>'[3]Medicaid Caseload'!C156</f>
        <v>48348</v>
      </c>
      <c r="D156" s="154">
        <f>'[3]Medicaid Caseload'!D156</f>
        <v>13723</v>
      </c>
      <c r="E156" s="154">
        <f>'[3]Medicaid Caseload'!E156</f>
        <v>66356</v>
      </c>
      <c r="F156" s="154">
        <f>'[3]Medicaid Caseload'!F156</f>
        <v>14767</v>
      </c>
      <c r="G156" s="154">
        <f>'[3]Medicaid Caseload'!G156</f>
        <v>177618</v>
      </c>
      <c r="H156" s="154">
        <f>'[3]Medicaid Caseload'!H156</f>
        <v>97968</v>
      </c>
      <c r="I156" s="154">
        <f>'[3]Medicaid Caseload'!I156</f>
        <v>435288</v>
      </c>
      <c r="J156" s="154">
        <f>'[3]Medicaid Caseload'!J156</f>
        <v>135</v>
      </c>
      <c r="K156" s="154">
        <f>'[3]Medicaid Caseload'!K156</f>
        <v>468211</v>
      </c>
      <c r="L156" s="154">
        <f>'[3]Medicaid Caseload'!L156</f>
        <v>69448</v>
      </c>
      <c r="M156" s="154">
        <f>'[3]Medicaid Caseload'!M156</f>
        <v>20571</v>
      </c>
      <c r="N156" s="154">
        <f>'[3]Medicaid Caseload'!N156</f>
        <v>14597</v>
      </c>
      <c r="O156" s="154">
        <f>'[3]Medicaid Caseload'!O156</f>
        <v>3960</v>
      </c>
      <c r="P156" s="154">
        <f>'[3]Medicaid Caseload'!P156</f>
        <v>10396</v>
      </c>
      <c r="Q156" s="154">
        <f>'[3]Medicaid Caseload'!Q156</f>
        <v>35833</v>
      </c>
      <c r="R156" s="382">
        <f>'[3]Medicaid Caseload'!R156</f>
        <v>0</v>
      </c>
      <c r="S156" s="382">
        <f>'[3]Medicaid Caseload'!S156</f>
        <v>0</v>
      </c>
      <c r="T156" s="415">
        <f>'[3]Medicaid Caseload'!T156</f>
        <v>1477219</v>
      </c>
    </row>
    <row r="157" spans="2:20" ht="18" x14ac:dyDescent="0.3">
      <c r="B157" s="376">
        <f>'[3]Medicaid Caseload'!B157</f>
        <v>44348</v>
      </c>
      <c r="C157" s="154">
        <f>'[3]Medicaid Caseload'!C157</f>
        <v>48544</v>
      </c>
      <c r="D157" s="154">
        <f>'[3]Medicaid Caseload'!D157</f>
        <v>13678</v>
      </c>
      <c r="E157" s="154">
        <f>'[3]Medicaid Caseload'!E157</f>
        <v>65863</v>
      </c>
      <c r="F157" s="154">
        <f>'[3]Medicaid Caseload'!F157</f>
        <v>15005</v>
      </c>
      <c r="G157" s="154">
        <f>'[3]Medicaid Caseload'!G157</f>
        <v>175547</v>
      </c>
      <c r="H157" s="154">
        <f>'[3]Medicaid Caseload'!H157</f>
        <v>103093</v>
      </c>
      <c r="I157" s="154">
        <f>'[3]Medicaid Caseload'!I157</f>
        <v>441550</v>
      </c>
      <c r="J157" s="154">
        <f>'[3]Medicaid Caseload'!J157</f>
        <v>134</v>
      </c>
      <c r="K157" s="154">
        <f>'[3]Medicaid Caseload'!K157</f>
        <v>470288</v>
      </c>
      <c r="L157" s="154">
        <f>'[3]Medicaid Caseload'!L157</f>
        <v>69730</v>
      </c>
      <c r="M157" s="154">
        <f>'[3]Medicaid Caseload'!M157</f>
        <v>20521</v>
      </c>
      <c r="N157" s="154">
        <f>'[3]Medicaid Caseload'!N157</f>
        <v>13837</v>
      </c>
      <c r="O157" s="154">
        <f>'[3]Medicaid Caseload'!O157</f>
        <v>3872</v>
      </c>
      <c r="P157" s="154">
        <f>'[3]Medicaid Caseload'!P157</f>
        <v>10898</v>
      </c>
      <c r="Q157" s="154">
        <f>'[3]Medicaid Caseload'!Q157</f>
        <v>35828</v>
      </c>
      <c r="R157" s="382">
        <f>'[3]Medicaid Caseload'!R157</f>
        <v>0</v>
      </c>
      <c r="S157" s="382">
        <f>'[3]Medicaid Caseload'!S157</f>
        <v>0</v>
      </c>
      <c r="T157" s="415">
        <f>'[3]Medicaid Caseload'!T157</f>
        <v>1488388</v>
      </c>
    </row>
    <row r="158" spans="2:20" ht="18" x14ac:dyDescent="0.3">
      <c r="B158" s="378" t="str">
        <f>'[3]Medicaid Caseload'!B158</f>
        <v>FY 2020-21 Actuals</v>
      </c>
      <c r="C158" s="156">
        <f>'[3]Medicaid Caseload'!C158</f>
        <v>48248</v>
      </c>
      <c r="D158" s="156">
        <f>'[3]Medicaid Caseload'!D158</f>
        <v>13541</v>
      </c>
      <c r="E158" s="156">
        <f>'[3]Medicaid Caseload'!E158</f>
        <v>66112</v>
      </c>
      <c r="F158" s="156">
        <f>'[3]Medicaid Caseload'!F158</f>
        <v>14347</v>
      </c>
      <c r="G158" s="156">
        <f>'[3]Medicaid Caseload'!G158</f>
        <v>173150</v>
      </c>
      <c r="H158" s="156">
        <f>'[3]Medicaid Caseload'!H158</f>
        <v>88429</v>
      </c>
      <c r="I158" s="156">
        <f>'[3]Medicaid Caseload'!I158</f>
        <v>402847</v>
      </c>
      <c r="J158" s="156">
        <f>'[3]Medicaid Caseload'!J158</f>
        <v>139</v>
      </c>
      <c r="K158" s="156">
        <f>'[3]Medicaid Caseload'!K158</f>
        <v>450956</v>
      </c>
      <c r="L158" s="156">
        <f>'[3]Medicaid Caseload'!L158</f>
        <v>66833</v>
      </c>
      <c r="M158" s="156">
        <f>'[3]Medicaid Caseload'!M158</f>
        <v>20818</v>
      </c>
      <c r="N158" s="156">
        <f>'[3]Medicaid Caseload'!N158</f>
        <v>13609</v>
      </c>
      <c r="O158" s="156">
        <f>'[3]Medicaid Caseload'!O158</f>
        <v>3609</v>
      </c>
      <c r="P158" s="156">
        <f>'[3]Medicaid Caseload'!P158</f>
        <v>7016</v>
      </c>
      <c r="Q158" s="156">
        <f>'[3]Medicaid Caseload'!Q158</f>
        <v>35302</v>
      </c>
      <c r="R158" s="159">
        <f>'[3]Medicaid Caseload'!R158</f>
        <v>0</v>
      </c>
      <c r="S158" s="159">
        <f>'[3]Medicaid Caseload'!S158</f>
        <v>0</v>
      </c>
      <c r="T158" s="157">
        <f>'[3]Medicaid Caseload'!T158</f>
        <v>1404956</v>
      </c>
    </row>
    <row r="159" spans="2:20" ht="18" x14ac:dyDescent="0.3">
      <c r="B159" s="376">
        <f>'[3]Medicaid Caseload'!B159</f>
        <v>44378</v>
      </c>
      <c r="C159" s="154">
        <f>'[3]Medicaid Caseload'!C159</f>
        <v>48766</v>
      </c>
      <c r="D159" s="154">
        <f>'[3]Medicaid Caseload'!D159</f>
        <v>13644</v>
      </c>
      <c r="E159" s="154">
        <f>'[3]Medicaid Caseload'!E159</f>
        <v>65628</v>
      </c>
      <c r="F159" s="154">
        <f>'[3]Medicaid Caseload'!F159</f>
        <v>15118</v>
      </c>
      <c r="G159" s="154">
        <f>'[3]Medicaid Caseload'!G159</f>
        <v>174196</v>
      </c>
      <c r="H159" s="154">
        <f>'[3]Medicaid Caseload'!H159</f>
        <v>106316</v>
      </c>
      <c r="I159" s="154">
        <f>'[3]Medicaid Caseload'!I159</f>
        <v>447229</v>
      </c>
      <c r="J159" s="154">
        <f>'[3]Medicaid Caseload'!J159</f>
        <v>137</v>
      </c>
      <c r="K159" s="154">
        <f>'[3]Medicaid Caseload'!K159</f>
        <v>472462</v>
      </c>
      <c r="L159" s="154">
        <f>'[3]Medicaid Caseload'!L159</f>
        <v>70350</v>
      </c>
      <c r="M159" s="154">
        <f>'[3]Medicaid Caseload'!M159</f>
        <v>20454</v>
      </c>
      <c r="N159" s="154">
        <f>'[3]Medicaid Caseload'!N159</f>
        <v>13796</v>
      </c>
      <c r="O159" s="154">
        <f>'[3]Medicaid Caseload'!O159</f>
        <v>3892</v>
      </c>
      <c r="P159" s="154">
        <f>'[3]Medicaid Caseload'!P159</f>
        <v>11408</v>
      </c>
      <c r="Q159" s="154">
        <f>'[3]Medicaid Caseload'!Q159</f>
        <v>35907</v>
      </c>
      <c r="R159" s="382">
        <f>'[3]Medicaid Caseload'!R159</f>
        <v>0</v>
      </c>
      <c r="S159" s="382">
        <f>'[3]Medicaid Caseload'!S159</f>
        <v>0</v>
      </c>
      <c r="T159" s="415">
        <f>'[3]Medicaid Caseload'!T159</f>
        <v>1499303</v>
      </c>
    </row>
    <row r="160" spans="2:20" ht="18" x14ac:dyDescent="0.3">
      <c r="B160" s="376">
        <f>'[3]Medicaid Caseload'!B160</f>
        <v>44409</v>
      </c>
      <c r="C160" s="154">
        <f>'[3]Medicaid Caseload'!C160</f>
        <v>49042</v>
      </c>
      <c r="D160" s="154">
        <f>'[3]Medicaid Caseload'!D160</f>
        <v>13751</v>
      </c>
      <c r="E160" s="154">
        <f>'[3]Medicaid Caseload'!E160</f>
        <v>66130</v>
      </c>
      <c r="F160" s="154">
        <f>'[3]Medicaid Caseload'!F160</f>
        <v>15130</v>
      </c>
      <c r="G160" s="154">
        <f>'[3]Medicaid Caseload'!G160</f>
        <v>178824</v>
      </c>
      <c r="H160" s="154">
        <f>'[3]Medicaid Caseload'!H160</f>
        <v>103699</v>
      </c>
      <c r="I160" s="154">
        <f>'[3]Medicaid Caseload'!I160</f>
        <v>452598</v>
      </c>
      <c r="J160" s="154">
        <f>'[3]Medicaid Caseload'!J160</f>
        <v>129</v>
      </c>
      <c r="K160" s="154">
        <f>'[3]Medicaid Caseload'!K160</f>
        <v>474867</v>
      </c>
      <c r="L160" s="154">
        <f>'[3]Medicaid Caseload'!L160</f>
        <v>71253</v>
      </c>
      <c r="M160" s="154">
        <f>'[3]Medicaid Caseload'!M160</f>
        <v>20454</v>
      </c>
      <c r="N160" s="154">
        <f>'[3]Medicaid Caseload'!N160</f>
        <v>14359</v>
      </c>
      <c r="O160" s="154">
        <f>'[3]Medicaid Caseload'!O160</f>
        <v>4034</v>
      </c>
      <c r="P160" s="154">
        <f>'[3]Medicaid Caseload'!P160</f>
        <v>12066</v>
      </c>
      <c r="Q160" s="154">
        <f>'[3]Medicaid Caseload'!Q160</f>
        <v>35923</v>
      </c>
      <c r="R160" s="382">
        <f>'[3]Medicaid Caseload'!R160</f>
        <v>0</v>
      </c>
      <c r="S160" s="382">
        <f>'[3]Medicaid Caseload'!S160</f>
        <v>0</v>
      </c>
      <c r="T160" s="415">
        <f>'[3]Medicaid Caseload'!T160</f>
        <v>1512259</v>
      </c>
    </row>
    <row r="161" spans="2:20" ht="18" x14ac:dyDescent="0.3">
      <c r="B161" s="376">
        <f>'[3]Medicaid Caseload'!B161</f>
        <v>44440</v>
      </c>
      <c r="C161" s="154">
        <f>'[3]Medicaid Caseload'!C161</f>
        <v>49147</v>
      </c>
      <c r="D161" s="154">
        <f>'[3]Medicaid Caseload'!D161</f>
        <v>13789</v>
      </c>
      <c r="E161" s="154">
        <f>'[3]Medicaid Caseload'!E161</f>
        <v>66089</v>
      </c>
      <c r="F161" s="154">
        <f>'[3]Medicaid Caseload'!F161</f>
        <v>15287</v>
      </c>
      <c r="G161" s="154">
        <f>'[3]Medicaid Caseload'!G161</f>
        <v>182180</v>
      </c>
      <c r="H161" s="154">
        <f>'[3]Medicaid Caseload'!H161</f>
        <v>102328</v>
      </c>
      <c r="I161" s="154">
        <f>'[3]Medicaid Caseload'!I161</f>
        <v>458331</v>
      </c>
      <c r="J161" s="154">
        <f>'[3]Medicaid Caseload'!J161</f>
        <v>130</v>
      </c>
      <c r="K161" s="154">
        <f>'[3]Medicaid Caseload'!K161</f>
        <v>477255</v>
      </c>
      <c r="L161" s="154">
        <f>'[3]Medicaid Caseload'!L161</f>
        <v>71308</v>
      </c>
      <c r="M161" s="154">
        <f>'[3]Medicaid Caseload'!M161</f>
        <v>20410</v>
      </c>
      <c r="N161" s="154">
        <f>'[3]Medicaid Caseload'!N161</f>
        <v>14162</v>
      </c>
      <c r="O161" s="154">
        <f>'[3]Medicaid Caseload'!O161</f>
        <v>4116</v>
      </c>
      <c r="P161" s="154">
        <f>'[3]Medicaid Caseload'!P161</f>
        <v>12684</v>
      </c>
      <c r="Q161" s="154">
        <f>'[3]Medicaid Caseload'!Q161</f>
        <v>35977</v>
      </c>
      <c r="R161" s="382">
        <f>'[3]Medicaid Caseload'!R161</f>
        <v>0</v>
      </c>
      <c r="S161" s="382">
        <f>'[3]Medicaid Caseload'!S161</f>
        <v>0</v>
      </c>
      <c r="T161" s="415">
        <f>'[3]Medicaid Caseload'!T161</f>
        <v>1523193</v>
      </c>
    </row>
    <row r="162" spans="2:20" ht="18" x14ac:dyDescent="0.3">
      <c r="B162" s="376">
        <f>'[3]Medicaid Caseload'!B162</f>
        <v>44470</v>
      </c>
      <c r="C162" s="154">
        <f>'[3]Medicaid Caseload'!C162</f>
        <v>49289</v>
      </c>
      <c r="D162" s="154">
        <f>'[3]Medicaid Caseload'!D162</f>
        <v>13815</v>
      </c>
      <c r="E162" s="154">
        <f>'[3]Medicaid Caseload'!E162</f>
        <v>66149</v>
      </c>
      <c r="F162" s="154">
        <f>'[3]Medicaid Caseload'!F162</f>
        <v>15246</v>
      </c>
      <c r="G162" s="154">
        <f>'[3]Medicaid Caseload'!G162</f>
        <v>185923</v>
      </c>
      <c r="H162" s="154">
        <f>'[3]Medicaid Caseload'!H162</f>
        <v>100444</v>
      </c>
      <c r="I162" s="154">
        <f>'[3]Medicaid Caseload'!I162</f>
        <v>464026</v>
      </c>
      <c r="J162" s="154">
        <f>'[3]Medicaid Caseload'!J162</f>
        <v>131</v>
      </c>
      <c r="K162" s="154">
        <f>'[3]Medicaid Caseload'!K162</f>
        <v>479742</v>
      </c>
      <c r="L162" s="154">
        <f>'[3]Medicaid Caseload'!L162</f>
        <v>71297</v>
      </c>
      <c r="M162" s="154">
        <f>'[3]Medicaid Caseload'!M162</f>
        <v>20334</v>
      </c>
      <c r="N162" s="154">
        <f>'[3]Medicaid Caseload'!N162</f>
        <v>14198</v>
      </c>
      <c r="O162" s="154">
        <f>'[3]Medicaid Caseload'!O162</f>
        <v>4132</v>
      </c>
      <c r="P162" s="154">
        <f>'[3]Medicaid Caseload'!P162</f>
        <v>13275</v>
      </c>
      <c r="Q162" s="154">
        <f>'[3]Medicaid Caseload'!Q162</f>
        <v>36040</v>
      </c>
      <c r="R162" s="382">
        <f>'[3]Medicaid Caseload'!R162</f>
        <v>0</v>
      </c>
      <c r="S162" s="382">
        <f>'[3]Medicaid Caseload'!S162</f>
        <v>0</v>
      </c>
      <c r="T162" s="415">
        <f>'[3]Medicaid Caseload'!T162</f>
        <v>1534041</v>
      </c>
    </row>
    <row r="163" spans="2:20" ht="18" x14ac:dyDescent="0.3">
      <c r="B163" s="376">
        <f>'[3]Medicaid Caseload'!B163</f>
        <v>44501</v>
      </c>
      <c r="C163" s="154">
        <f>'[3]Medicaid Caseload'!C163</f>
        <v>49294</v>
      </c>
      <c r="D163" s="154">
        <f>'[3]Medicaid Caseload'!D163</f>
        <v>13764</v>
      </c>
      <c r="E163" s="154">
        <f>'[3]Medicaid Caseload'!E163</f>
        <v>66073</v>
      </c>
      <c r="F163" s="154">
        <f>'[3]Medicaid Caseload'!F163</f>
        <v>15251</v>
      </c>
      <c r="G163" s="154">
        <f>'[3]Medicaid Caseload'!G163</f>
        <v>187956</v>
      </c>
      <c r="H163" s="154">
        <f>'[3]Medicaid Caseload'!H163</f>
        <v>100424</v>
      </c>
      <c r="I163" s="154">
        <f>'[3]Medicaid Caseload'!I163</f>
        <v>470063</v>
      </c>
      <c r="J163" s="154">
        <f>'[3]Medicaid Caseload'!J163</f>
        <v>130</v>
      </c>
      <c r="K163" s="154">
        <f>'[3]Medicaid Caseload'!K163</f>
        <v>481260</v>
      </c>
      <c r="L163" s="154">
        <f>'[3]Medicaid Caseload'!L163</f>
        <v>72080</v>
      </c>
      <c r="M163" s="154">
        <f>'[3]Medicaid Caseload'!M163</f>
        <v>20482</v>
      </c>
      <c r="N163" s="154">
        <f>'[3]Medicaid Caseload'!N163</f>
        <v>14000</v>
      </c>
      <c r="O163" s="154">
        <f>'[3]Medicaid Caseload'!O163</f>
        <v>4196</v>
      </c>
      <c r="P163" s="154">
        <f>'[3]Medicaid Caseload'!P163</f>
        <v>13857</v>
      </c>
      <c r="Q163" s="154">
        <f>'[3]Medicaid Caseload'!Q163</f>
        <v>36091</v>
      </c>
      <c r="R163" s="382">
        <f>'[3]Medicaid Caseload'!R163</f>
        <v>0</v>
      </c>
      <c r="S163" s="382">
        <f>'[3]Medicaid Caseload'!S163</f>
        <v>0</v>
      </c>
      <c r="T163" s="415">
        <f>'[3]Medicaid Caseload'!T163</f>
        <v>1544921</v>
      </c>
    </row>
    <row r="164" spans="2:20" ht="18" x14ac:dyDescent="0.3">
      <c r="B164" s="376">
        <f>'[3]Medicaid Caseload'!B164</f>
        <v>44531</v>
      </c>
      <c r="C164" s="154">
        <f>'[3]Medicaid Caseload'!C164</f>
        <v>49216</v>
      </c>
      <c r="D164" s="154">
        <f>'[3]Medicaid Caseload'!D164</f>
        <v>13781</v>
      </c>
      <c r="E164" s="154">
        <f>'[3]Medicaid Caseload'!E164</f>
        <v>66020</v>
      </c>
      <c r="F164" s="154">
        <f>'[3]Medicaid Caseload'!F164</f>
        <v>15438</v>
      </c>
      <c r="G164" s="154">
        <f>'[3]Medicaid Caseload'!G164</f>
        <v>189731</v>
      </c>
      <c r="H164" s="154">
        <f>'[3]Medicaid Caseload'!H164</f>
        <v>100481</v>
      </c>
      <c r="I164" s="154">
        <f>'[3]Medicaid Caseload'!I164</f>
        <v>476168</v>
      </c>
      <c r="J164" s="154">
        <f>'[3]Medicaid Caseload'!J164</f>
        <v>131</v>
      </c>
      <c r="K164" s="154">
        <f>'[3]Medicaid Caseload'!K164</f>
        <v>482833</v>
      </c>
      <c r="L164" s="154">
        <f>'[3]Medicaid Caseload'!L164</f>
        <v>72737</v>
      </c>
      <c r="M164" s="154">
        <f>'[3]Medicaid Caseload'!M164</f>
        <v>20426</v>
      </c>
      <c r="N164" s="154">
        <f>'[3]Medicaid Caseload'!N164</f>
        <v>13837</v>
      </c>
      <c r="O164" s="154">
        <f>'[3]Medicaid Caseload'!O164</f>
        <v>4338</v>
      </c>
      <c r="P164" s="154">
        <f>'[3]Medicaid Caseload'!P164</f>
        <v>14389</v>
      </c>
      <c r="Q164" s="154">
        <f>'[3]Medicaid Caseload'!Q164</f>
        <v>36026</v>
      </c>
      <c r="R164" s="382">
        <f>'[3]Medicaid Caseload'!R164</f>
        <v>0</v>
      </c>
      <c r="S164" s="382">
        <f>'[3]Medicaid Caseload'!S164</f>
        <v>0</v>
      </c>
      <c r="T164" s="415">
        <f>'[3]Medicaid Caseload'!T164</f>
        <v>1555552</v>
      </c>
    </row>
    <row r="165" spans="2:20" ht="18" x14ac:dyDescent="0.3">
      <c r="B165" s="376">
        <f>'[3]Medicaid Caseload'!B165</f>
        <v>44562</v>
      </c>
      <c r="C165" s="154">
        <f>'[3]Medicaid Caseload'!C165</f>
        <v>49289</v>
      </c>
      <c r="D165" s="154">
        <f>'[3]Medicaid Caseload'!D165</f>
        <v>13791</v>
      </c>
      <c r="E165" s="154">
        <f>'[3]Medicaid Caseload'!E165</f>
        <v>66142</v>
      </c>
      <c r="F165" s="154">
        <f>'[3]Medicaid Caseload'!F165</f>
        <v>15457</v>
      </c>
      <c r="G165" s="154">
        <f>'[3]Medicaid Caseload'!G165</f>
        <v>191818</v>
      </c>
      <c r="H165" s="154">
        <f>'[3]Medicaid Caseload'!H165</f>
        <v>101585</v>
      </c>
      <c r="I165" s="154">
        <f>'[3]Medicaid Caseload'!I165</f>
        <v>483186</v>
      </c>
      <c r="J165" s="154">
        <f>'[3]Medicaid Caseload'!J165</f>
        <v>128</v>
      </c>
      <c r="K165" s="154">
        <f>'[3]Medicaid Caseload'!K165</f>
        <v>485412</v>
      </c>
      <c r="L165" s="154">
        <f>'[3]Medicaid Caseload'!L165</f>
        <v>73639</v>
      </c>
      <c r="M165" s="154">
        <f>'[3]Medicaid Caseload'!M165</f>
        <v>20325</v>
      </c>
      <c r="N165" s="154">
        <f>'[3]Medicaid Caseload'!N165</f>
        <v>14061</v>
      </c>
      <c r="O165" s="154">
        <f>'[3]Medicaid Caseload'!O165</f>
        <v>4429</v>
      </c>
      <c r="P165" s="154">
        <f>'[3]Medicaid Caseload'!P165</f>
        <v>15061</v>
      </c>
      <c r="Q165" s="154">
        <f>'[3]Medicaid Caseload'!Q165</f>
        <v>36019</v>
      </c>
      <c r="R165" s="382">
        <f>'[3]Medicaid Caseload'!R165</f>
        <v>0</v>
      </c>
      <c r="S165" s="382">
        <f>'[3]Medicaid Caseload'!S165</f>
        <v>0</v>
      </c>
      <c r="T165" s="415">
        <f>'[3]Medicaid Caseload'!T165</f>
        <v>1570342</v>
      </c>
    </row>
    <row r="166" spans="2:20" ht="18" x14ac:dyDescent="0.3">
      <c r="B166" s="376">
        <f>'[3]Medicaid Caseload'!B166</f>
        <v>44593</v>
      </c>
      <c r="C166" s="154">
        <f>'[3]Medicaid Caseload'!C166</f>
        <v>49287</v>
      </c>
      <c r="D166" s="154">
        <f>'[3]Medicaid Caseload'!D166</f>
        <v>13833</v>
      </c>
      <c r="E166" s="154">
        <f>'[3]Medicaid Caseload'!E166</f>
        <v>66133</v>
      </c>
      <c r="F166" s="154">
        <f>'[3]Medicaid Caseload'!F166</f>
        <v>15462</v>
      </c>
      <c r="G166" s="154">
        <f>'[3]Medicaid Caseload'!G166</f>
        <v>193934</v>
      </c>
      <c r="H166" s="154">
        <f>'[3]Medicaid Caseload'!H166</f>
        <v>101494</v>
      </c>
      <c r="I166" s="154">
        <f>'[3]Medicaid Caseload'!I166</f>
        <v>487764</v>
      </c>
      <c r="J166" s="154">
        <f>'[3]Medicaid Caseload'!J166</f>
        <v>130</v>
      </c>
      <c r="K166" s="154">
        <f>'[3]Medicaid Caseload'!K166</f>
        <v>487327</v>
      </c>
      <c r="L166" s="154">
        <f>'[3]Medicaid Caseload'!L166</f>
        <v>73696</v>
      </c>
      <c r="M166" s="154">
        <f>'[3]Medicaid Caseload'!M166</f>
        <v>20266</v>
      </c>
      <c r="N166" s="154">
        <f>'[3]Medicaid Caseload'!N166</f>
        <v>14159</v>
      </c>
      <c r="O166" s="154">
        <f>'[3]Medicaid Caseload'!O166</f>
        <v>4522</v>
      </c>
      <c r="P166" s="154">
        <f>'[3]Medicaid Caseload'!P166</f>
        <v>15743</v>
      </c>
      <c r="Q166" s="154">
        <f>'[3]Medicaid Caseload'!Q166</f>
        <v>36108</v>
      </c>
      <c r="R166" s="382">
        <f>'[3]Medicaid Caseload'!R166</f>
        <v>0</v>
      </c>
      <c r="S166" s="382">
        <f>'[3]Medicaid Caseload'!S166</f>
        <v>0</v>
      </c>
      <c r="T166" s="415">
        <f>'[3]Medicaid Caseload'!T166</f>
        <v>1579858</v>
      </c>
    </row>
    <row r="167" spans="2:20" ht="18" x14ac:dyDescent="0.3">
      <c r="B167" s="376">
        <f>'[3]Medicaid Caseload'!B167</f>
        <v>44621</v>
      </c>
      <c r="C167" s="154">
        <f>'[3]Medicaid Caseload'!C167</f>
        <v>49256</v>
      </c>
      <c r="D167" s="154">
        <f>'[3]Medicaid Caseload'!D167</f>
        <v>13807</v>
      </c>
      <c r="E167" s="154">
        <f>'[3]Medicaid Caseload'!E167</f>
        <v>66065</v>
      </c>
      <c r="F167" s="154">
        <f>'[3]Medicaid Caseload'!F167</f>
        <v>15706</v>
      </c>
      <c r="G167" s="154">
        <f>'[3]Medicaid Caseload'!G167</f>
        <v>195867</v>
      </c>
      <c r="H167" s="154">
        <f>'[3]Medicaid Caseload'!H167</f>
        <v>101532</v>
      </c>
      <c r="I167" s="154">
        <f>'[3]Medicaid Caseload'!I167</f>
        <v>492637</v>
      </c>
      <c r="J167" s="154">
        <f>'[3]Medicaid Caseload'!J167</f>
        <v>128</v>
      </c>
      <c r="K167" s="154">
        <f>'[3]Medicaid Caseload'!K167</f>
        <v>489528</v>
      </c>
      <c r="L167" s="154">
        <f>'[3]Medicaid Caseload'!L167</f>
        <v>74226</v>
      </c>
      <c r="M167" s="154">
        <f>'[3]Medicaid Caseload'!M167</f>
        <v>20268</v>
      </c>
      <c r="N167" s="154">
        <f>'[3]Medicaid Caseload'!N167</f>
        <v>14425</v>
      </c>
      <c r="O167" s="154">
        <f>'[3]Medicaid Caseload'!O167</f>
        <v>4677</v>
      </c>
      <c r="P167" s="154">
        <f>'[3]Medicaid Caseload'!P167</f>
        <v>16537</v>
      </c>
      <c r="Q167" s="154">
        <f>'[3]Medicaid Caseload'!Q167</f>
        <v>35989</v>
      </c>
      <c r="R167" s="382">
        <f>'[3]Medicaid Caseload'!R167</f>
        <v>0</v>
      </c>
      <c r="S167" s="382">
        <f>'[3]Medicaid Caseload'!S167</f>
        <v>0</v>
      </c>
      <c r="T167" s="415">
        <f>'[3]Medicaid Caseload'!T167</f>
        <v>1590648</v>
      </c>
    </row>
    <row r="168" spans="2:20" ht="18" x14ac:dyDescent="0.3">
      <c r="B168" s="376">
        <f>'[3]Medicaid Caseload'!B168</f>
        <v>44652</v>
      </c>
      <c r="C168" s="154">
        <f>'[3]Medicaid Caseload'!C168</f>
        <v>49362</v>
      </c>
      <c r="D168" s="154">
        <f>'[3]Medicaid Caseload'!D168</f>
        <v>13820</v>
      </c>
      <c r="E168" s="154">
        <f>'[3]Medicaid Caseload'!E168</f>
        <v>65980</v>
      </c>
      <c r="F168" s="154">
        <f>'[3]Medicaid Caseload'!F168</f>
        <v>15686</v>
      </c>
      <c r="G168" s="154">
        <f>'[3]Medicaid Caseload'!G168</f>
        <v>197059</v>
      </c>
      <c r="H168" s="154">
        <f>'[3]Medicaid Caseload'!H168</f>
        <v>102553</v>
      </c>
      <c r="I168" s="154">
        <f>'[3]Medicaid Caseload'!I168</f>
        <v>497639</v>
      </c>
      <c r="J168" s="154">
        <f>'[3]Medicaid Caseload'!J168</f>
        <v>128</v>
      </c>
      <c r="K168" s="154">
        <f>'[3]Medicaid Caseload'!K168</f>
        <v>493520</v>
      </c>
      <c r="L168" s="154">
        <f>'[3]Medicaid Caseload'!L168</f>
        <v>72581</v>
      </c>
      <c r="M168" s="154">
        <f>'[3]Medicaid Caseload'!M168</f>
        <v>20197</v>
      </c>
      <c r="N168" s="154">
        <f>'[3]Medicaid Caseload'!N168</f>
        <v>14723</v>
      </c>
      <c r="O168" s="154">
        <f>'[3]Medicaid Caseload'!O168</f>
        <v>4509</v>
      </c>
      <c r="P168" s="154">
        <f>'[3]Medicaid Caseload'!P168</f>
        <v>17146</v>
      </c>
      <c r="Q168" s="154">
        <f>'[3]Medicaid Caseload'!Q168</f>
        <v>35996</v>
      </c>
      <c r="R168" s="382">
        <f>'[3]Medicaid Caseload'!R168</f>
        <v>0</v>
      </c>
      <c r="S168" s="382">
        <f>'[3]Medicaid Caseload'!S168</f>
        <v>0</v>
      </c>
      <c r="T168" s="415">
        <f>'[3]Medicaid Caseload'!T168</f>
        <v>1600899</v>
      </c>
    </row>
    <row r="169" spans="2:20" ht="18" x14ac:dyDescent="0.3">
      <c r="B169" s="376">
        <f>'[3]Medicaid Caseload'!B169</f>
        <v>44682</v>
      </c>
      <c r="C169" s="154">
        <f>'[3]Medicaid Caseload'!C169</f>
        <v>49543</v>
      </c>
      <c r="D169" s="154">
        <f>'[3]Medicaid Caseload'!D169</f>
        <v>13889</v>
      </c>
      <c r="E169" s="154">
        <f>'[3]Medicaid Caseload'!E169</f>
        <v>66016</v>
      </c>
      <c r="F169" s="154">
        <f>'[3]Medicaid Caseload'!F169</f>
        <v>15664</v>
      </c>
      <c r="G169" s="154">
        <f>'[3]Medicaid Caseload'!G169</f>
        <v>197804</v>
      </c>
      <c r="H169" s="154">
        <f>'[3]Medicaid Caseload'!H169</f>
        <v>103479</v>
      </c>
      <c r="I169" s="154">
        <f>'[3]Medicaid Caseload'!I169</f>
        <v>501614</v>
      </c>
      <c r="J169" s="154">
        <f>'[3]Medicaid Caseload'!J169</f>
        <v>134</v>
      </c>
      <c r="K169" s="154">
        <f>'[3]Medicaid Caseload'!K169</f>
        <v>494290</v>
      </c>
      <c r="L169" s="154">
        <f>'[3]Medicaid Caseload'!L169</f>
        <v>73701</v>
      </c>
      <c r="M169" s="154">
        <f>'[3]Medicaid Caseload'!M169</f>
        <v>20210</v>
      </c>
      <c r="N169" s="154">
        <f>'[3]Medicaid Caseload'!N169</f>
        <v>14734</v>
      </c>
      <c r="O169" s="154">
        <f>'[3]Medicaid Caseload'!O169</f>
        <v>4656</v>
      </c>
      <c r="P169" s="154">
        <f>'[3]Medicaid Caseload'!P169</f>
        <v>17883</v>
      </c>
      <c r="Q169" s="154">
        <f>'[3]Medicaid Caseload'!Q169</f>
        <v>36028</v>
      </c>
      <c r="R169" s="382">
        <f>'[3]Medicaid Caseload'!R169</f>
        <v>0</v>
      </c>
      <c r="S169" s="382">
        <f>'[3]Medicaid Caseload'!S169</f>
        <v>0</v>
      </c>
      <c r="T169" s="415">
        <f>'[3]Medicaid Caseload'!T169</f>
        <v>1609645</v>
      </c>
    </row>
    <row r="170" spans="2:20" ht="18" x14ac:dyDescent="0.3">
      <c r="B170" s="376">
        <f>'[3]Medicaid Caseload'!B170</f>
        <v>44713</v>
      </c>
      <c r="C170" s="154">
        <f>'[3]Medicaid Caseload'!C170</f>
        <v>49830</v>
      </c>
      <c r="D170" s="154">
        <f>'[3]Medicaid Caseload'!D170</f>
        <v>13719</v>
      </c>
      <c r="E170" s="154">
        <f>'[3]Medicaid Caseload'!E170</f>
        <v>65075</v>
      </c>
      <c r="F170" s="154">
        <f>'[3]Medicaid Caseload'!F170</f>
        <v>15639</v>
      </c>
      <c r="G170" s="154">
        <f>'[3]Medicaid Caseload'!G170</f>
        <v>199001</v>
      </c>
      <c r="H170" s="154">
        <f>'[3]Medicaid Caseload'!H170</f>
        <v>104455</v>
      </c>
      <c r="I170" s="154">
        <f>'[3]Medicaid Caseload'!I170</f>
        <v>505981</v>
      </c>
      <c r="J170" s="154">
        <f>'[3]Medicaid Caseload'!J170</f>
        <v>132</v>
      </c>
      <c r="K170" s="154">
        <f>'[3]Medicaid Caseload'!K170</f>
        <v>495835</v>
      </c>
      <c r="L170" s="154">
        <f>'[3]Medicaid Caseload'!L170</f>
        <v>74242</v>
      </c>
      <c r="M170" s="154">
        <f>'[3]Medicaid Caseload'!M170</f>
        <v>20198</v>
      </c>
      <c r="N170" s="154">
        <f>'[3]Medicaid Caseload'!N170</f>
        <v>14599</v>
      </c>
      <c r="O170" s="154">
        <f>'[3]Medicaid Caseload'!O170</f>
        <v>4803</v>
      </c>
      <c r="P170" s="154">
        <f>'[3]Medicaid Caseload'!P170</f>
        <v>18458</v>
      </c>
      <c r="Q170" s="154">
        <f>'[3]Medicaid Caseload'!Q170</f>
        <v>36071</v>
      </c>
      <c r="R170" s="382">
        <f>'[3]Medicaid Caseload'!R170</f>
        <v>0</v>
      </c>
      <c r="S170" s="382">
        <f>'[3]Medicaid Caseload'!S170</f>
        <v>0</v>
      </c>
      <c r="T170" s="415">
        <f>'[3]Medicaid Caseload'!T170</f>
        <v>1618038</v>
      </c>
    </row>
    <row r="171" spans="2:20" ht="15.75" customHeight="1" x14ac:dyDescent="0.3">
      <c r="B171" s="378" t="str">
        <f>'[3]Medicaid Caseload'!B171</f>
        <v>FY 2021-22 Actuals</v>
      </c>
      <c r="C171" s="159">
        <f>'[3]Medicaid Caseload'!C171</f>
        <v>49277</v>
      </c>
      <c r="D171" s="159">
        <f>'[3]Medicaid Caseload'!D171</f>
        <v>13784</v>
      </c>
      <c r="E171" s="159">
        <f>'[3]Medicaid Caseload'!E171</f>
        <v>65958</v>
      </c>
      <c r="F171" s="159">
        <f>'[3]Medicaid Caseload'!F171</f>
        <v>15424</v>
      </c>
      <c r="G171" s="159">
        <f>'[3]Medicaid Caseload'!G171</f>
        <v>189524</v>
      </c>
      <c r="H171" s="159">
        <f>'[3]Medicaid Caseload'!H171</f>
        <v>102399</v>
      </c>
      <c r="I171" s="159">
        <f>'[3]Medicaid Caseload'!I171</f>
        <v>478103</v>
      </c>
      <c r="J171" s="159">
        <f>'[3]Medicaid Caseload'!J171</f>
        <v>131</v>
      </c>
      <c r="K171" s="159">
        <f>'[3]Medicaid Caseload'!K171</f>
        <v>484528</v>
      </c>
      <c r="L171" s="159">
        <f>'[3]Medicaid Caseload'!L171</f>
        <v>72593</v>
      </c>
      <c r="M171" s="159">
        <f>'[3]Medicaid Caseload'!M171</f>
        <v>20335</v>
      </c>
      <c r="N171" s="159">
        <f>'[3]Medicaid Caseload'!N171</f>
        <v>14254</v>
      </c>
      <c r="O171" s="159">
        <f>'[3]Medicaid Caseload'!O171</f>
        <v>4359</v>
      </c>
      <c r="P171" s="159">
        <f>'[3]Medicaid Caseload'!P171</f>
        <v>14876</v>
      </c>
      <c r="Q171" s="159">
        <f>'[3]Medicaid Caseload'!Q171</f>
        <v>36015</v>
      </c>
      <c r="R171" s="159">
        <f>'[3]Medicaid Caseload'!R171</f>
        <v>0</v>
      </c>
      <c r="S171" s="159">
        <f>'[3]Medicaid Caseload'!S171</f>
        <v>0</v>
      </c>
      <c r="T171" s="472">
        <f>'[3]Medicaid Caseload'!T171</f>
        <v>1561560</v>
      </c>
    </row>
    <row r="172" spans="2:20" ht="15.75" customHeight="1" x14ac:dyDescent="0.3">
      <c r="B172" s="376">
        <f>'[3]Medicaid Caseload'!B172</f>
        <v>44743</v>
      </c>
      <c r="C172" s="382">
        <f>'[3]Medicaid Caseload'!C172</f>
        <v>49831</v>
      </c>
      <c r="D172" s="382">
        <f>'[3]Medicaid Caseload'!D172</f>
        <v>13890</v>
      </c>
      <c r="E172" s="382">
        <f>'[3]Medicaid Caseload'!E172</f>
        <v>65937</v>
      </c>
      <c r="F172" s="382">
        <f>'[3]Medicaid Caseload'!F172</f>
        <v>16756</v>
      </c>
      <c r="G172" s="382">
        <f>'[3]Medicaid Caseload'!G172</f>
        <v>199224</v>
      </c>
      <c r="H172" s="382">
        <f>'[3]Medicaid Caseload'!H172</f>
        <v>105310</v>
      </c>
      <c r="I172" s="382">
        <f>'[3]Medicaid Caseload'!I172</f>
        <v>508880</v>
      </c>
      <c r="J172" s="382">
        <f>'[3]Medicaid Caseload'!J172</f>
        <v>128</v>
      </c>
      <c r="K172" s="382">
        <f>'[3]Medicaid Caseload'!K172</f>
        <v>497230</v>
      </c>
      <c r="L172" s="382">
        <f>'[3]Medicaid Caseload'!L172</f>
        <v>75212</v>
      </c>
      <c r="M172" s="382">
        <f>'[3]Medicaid Caseload'!M172</f>
        <v>20159</v>
      </c>
      <c r="N172" s="382">
        <f>'[3]Medicaid Caseload'!N172</f>
        <v>15815</v>
      </c>
      <c r="O172" s="382">
        <f>'[3]Medicaid Caseload'!O172</f>
        <v>4864</v>
      </c>
      <c r="P172" s="382">
        <f>'[3]Medicaid Caseload'!P172</f>
        <v>19803</v>
      </c>
      <c r="Q172" s="382">
        <f>'[3]Medicaid Caseload'!Q172</f>
        <v>35154</v>
      </c>
      <c r="R172" s="382">
        <f>'[3]Medicaid Caseload'!R172</f>
        <v>22631</v>
      </c>
      <c r="S172" s="382">
        <f>'[3]Medicaid Caseload'!S172</f>
        <v>0</v>
      </c>
      <c r="T172" s="473">
        <f>'[3]Medicaid Caseload'!T172</f>
        <v>1650824</v>
      </c>
    </row>
    <row r="173" spans="2:20" ht="18" x14ac:dyDescent="0.3">
      <c r="B173" s="376">
        <f>'[3]Medicaid Caseload'!B173</f>
        <v>44774</v>
      </c>
      <c r="C173" s="382">
        <f>'[3]Medicaid Caseload'!C173</f>
        <v>50020</v>
      </c>
      <c r="D173" s="382">
        <f>'[3]Medicaid Caseload'!D173</f>
        <v>13865</v>
      </c>
      <c r="E173" s="382">
        <f>'[3]Medicaid Caseload'!E173</f>
        <v>65941</v>
      </c>
      <c r="F173" s="382">
        <f>'[3]Medicaid Caseload'!F173</f>
        <v>16867</v>
      </c>
      <c r="G173" s="382">
        <f>'[3]Medicaid Caseload'!G173</f>
        <v>197876</v>
      </c>
      <c r="H173" s="382">
        <f>'[3]Medicaid Caseload'!H173</f>
        <v>104223</v>
      </c>
      <c r="I173" s="382">
        <f>'[3]Medicaid Caseload'!I173</f>
        <v>512300</v>
      </c>
      <c r="J173" s="382">
        <f>'[3]Medicaid Caseload'!J173</f>
        <v>131</v>
      </c>
      <c r="K173" s="382">
        <f>'[3]Medicaid Caseload'!K173</f>
        <v>499211</v>
      </c>
      <c r="L173" s="382">
        <f>'[3]Medicaid Caseload'!L173</f>
        <v>75690</v>
      </c>
      <c r="M173" s="382">
        <f>'[3]Medicaid Caseload'!M173</f>
        <v>20200</v>
      </c>
      <c r="N173" s="382">
        <f>'[3]Medicaid Caseload'!N173</f>
        <v>20466</v>
      </c>
      <c r="O173" s="382">
        <f>'[3]Medicaid Caseload'!O173</f>
        <v>5496</v>
      </c>
      <c r="P173" s="382">
        <f>'[3]Medicaid Caseload'!P173</f>
        <v>20801</v>
      </c>
      <c r="Q173" s="382">
        <f>'[3]Medicaid Caseload'!Q173</f>
        <v>34974</v>
      </c>
      <c r="R173" s="382">
        <f>'[3]Medicaid Caseload'!R173</f>
        <v>26808</v>
      </c>
      <c r="S173" s="382">
        <f>'[3]Medicaid Caseload'!S173</f>
        <v>0</v>
      </c>
      <c r="T173" s="473">
        <f>'[3]Medicaid Caseload'!T173</f>
        <v>1664869</v>
      </c>
    </row>
    <row r="174" spans="2:20" ht="18" x14ac:dyDescent="0.3">
      <c r="B174" s="376">
        <f>'[3]Medicaid Caseload'!B174</f>
        <v>44805</v>
      </c>
      <c r="C174" s="382">
        <f>'[3]Medicaid Caseload'!C174</f>
        <v>50179</v>
      </c>
      <c r="D174" s="382">
        <f>'[3]Medicaid Caseload'!D174</f>
        <v>13861</v>
      </c>
      <c r="E174" s="382">
        <f>'[3]Medicaid Caseload'!E174</f>
        <v>65882</v>
      </c>
      <c r="F174" s="382">
        <f>'[3]Medicaid Caseload'!F174</f>
        <v>17135</v>
      </c>
      <c r="G174" s="382">
        <f>'[3]Medicaid Caseload'!G174</f>
        <v>195315</v>
      </c>
      <c r="H174" s="382">
        <f>'[3]Medicaid Caseload'!H174</f>
        <v>103803</v>
      </c>
      <c r="I174" s="382">
        <f>'[3]Medicaid Caseload'!I174</f>
        <v>515830</v>
      </c>
      <c r="J174" s="382">
        <f>'[3]Medicaid Caseload'!J174</f>
        <v>134</v>
      </c>
      <c r="K174" s="382">
        <f>'[3]Medicaid Caseload'!K174</f>
        <v>500572</v>
      </c>
      <c r="L174" s="382">
        <f>'[3]Medicaid Caseload'!L174</f>
        <v>76315</v>
      </c>
      <c r="M174" s="382">
        <f>'[3]Medicaid Caseload'!M174</f>
        <v>20301</v>
      </c>
      <c r="N174" s="382">
        <f>'[3]Medicaid Caseload'!N174</f>
        <v>24951</v>
      </c>
      <c r="O174" s="382">
        <f>'[3]Medicaid Caseload'!O174</f>
        <v>6091</v>
      </c>
      <c r="P174" s="382">
        <f>'[3]Medicaid Caseload'!P174</f>
        <v>21889</v>
      </c>
      <c r="Q174" s="382">
        <f>'[3]Medicaid Caseload'!Q174</f>
        <v>34789</v>
      </c>
      <c r="R174" s="382">
        <f>'[3]Medicaid Caseload'!R174</f>
        <v>33706</v>
      </c>
      <c r="S174" s="382">
        <f>'[3]Medicaid Caseload'!S174</f>
        <v>0</v>
      </c>
      <c r="T174" s="473">
        <f>'[3]Medicaid Caseload'!T174</f>
        <v>1680753</v>
      </c>
    </row>
    <row r="175" spans="2:20" ht="18" x14ac:dyDescent="0.3">
      <c r="B175" s="376">
        <f>'[3]Medicaid Caseload'!B175</f>
        <v>44835</v>
      </c>
      <c r="C175" s="382">
        <f>'[3]Medicaid Caseload'!C175</f>
        <v>50417</v>
      </c>
      <c r="D175" s="382">
        <f>'[3]Medicaid Caseload'!D175</f>
        <v>13882</v>
      </c>
      <c r="E175" s="382">
        <f>'[3]Medicaid Caseload'!E175</f>
        <v>65949</v>
      </c>
      <c r="F175" s="382">
        <f>'[3]Medicaid Caseload'!F175</f>
        <v>17331</v>
      </c>
      <c r="G175" s="382">
        <f>'[3]Medicaid Caseload'!G175</f>
        <v>195902</v>
      </c>
      <c r="H175" s="382">
        <f>'[3]Medicaid Caseload'!H175</f>
        <v>104229</v>
      </c>
      <c r="I175" s="382">
        <f>'[3]Medicaid Caseload'!I175</f>
        <v>520801</v>
      </c>
      <c r="J175" s="382">
        <f>'[3]Medicaid Caseload'!J175</f>
        <v>129</v>
      </c>
      <c r="K175" s="382">
        <f>'[3]Medicaid Caseload'!K175</f>
        <v>501786</v>
      </c>
      <c r="L175" s="382">
        <f>'[3]Medicaid Caseload'!L175</f>
        <v>77255</v>
      </c>
      <c r="M175" s="382">
        <f>'[3]Medicaid Caseload'!M175</f>
        <v>20318</v>
      </c>
      <c r="N175" s="382">
        <f>'[3]Medicaid Caseload'!N175</f>
        <v>25360</v>
      </c>
      <c r="O175" s="382">
        <f>'[3]Medicaid Caseload'!O175</f>
        <v>6368</v>
      </c>
      <c r="P175" s="382">
        <f>'[3]Medicaid Caseload'!P175</f>
        <v>23048</v>
      </c>
      <c r="Q175" s="382">
        <f>'[3]Medicaid Caseload'!Q175</f>
        <v>34556</v>
      </c>
      <c r="R175" s="382">
        <f>'[3]Medicaid Caseload'!R175</f>
        <v>37954</v>
      </c>
      <c r="S175" s="382">
        <f>'[3]Medicaid Caseload'!S175</f>
        <v>0</v>
      </c>
      <c r="T175" s="473">
        <f>'[3]Medicaid Caseload'!T175</f>
        <v>1695285</v>
      </c>
    </row>
    <row r="176" spans="2:20" ht="18" x14ac:dyDescent="0.3">
      <c r="B176" s="376">
        <f>'[3]Medicaid Caseload'!B176</f>
        <v>44866</v>
      </c>
      <c r="C176" s="382">
        <f>'[3]Medicaid Caseload'!C176</f>
        <v>50584</v>
      </c>
      <c r="D176" s="382">
        <f>'[3]Medicaid Caseload'!D176</f>
        <v>13920</v>
      </c>
      <c r="E176" s="382">
        <f>'[3]Medicaid Caseload'!E176</f>
        <v>65859</v>
      </c>
      <c r="F176" s="382">
        <f>'[3]Medicaid Caseload'!F176</f>
        <v>17467</v>
      </c>
      <c r="G176" s="382">
        <f>'[3]Medicaid Caseload'!G176</f>
        <v>196286</v>
      </c>
      <c r="H176" s="382">
        <f>'[3]Medicaid Caseload'!H176</f>
        <v>105311</v>
      </c>
      <c r="I176" s="382">
        <f>'[3]Medicaid Caseload'!I176</f>
        <v>525882</v>
      </c>
      <c r="J176" s="382">
        <f>'[3]Medicaid Caseload'!J176</f>
        <v>131</v>
      </c>
      <c r="K176" s="382">
        <f>'[3]Medicaid Caseload'!K176</f>
        <v>503354</v>
      </c>
      <c r="L176" s="382">
        <f>'[3]Medicaid Caseload'!L176</f>
        <v>77982</v>
      </c>
      <c r="M176" s="382">
        <f>'[3]Medicaid Caseload'!M176</f>
        <v>20321</v>
      </c>
      <c r="N176" s="382">
        <f>'[3]Medicaid Caseload'!N176</f>
        <v>25715</v>
      </c>
      <c r="O176" s="382">
        <f>'[3]Medicaid Caseload'!O176</f>
        <v>6682</v>
      </c>
      <c r="P176" s="382">
        <f>'[3]Medicaid Caseload'!P176</f>
        <v>24147</v>
      </c>
      <c r="Q176" s="382">
        <f>'[3]Medicaid Caseload'!Q176</f>
        <v>34420</v>
      </c>
      <c r="R176" s="382">
        <f>'[3]Medicaid Caseload'!R176</f>
        <v>45991</v>
      </c>
      <c r="S176" s="382">
        <f>'[3]Medicaid Caseload'!S176</f>
        <v>0</v>
      </c>
      <c r="T176" s="473">
        <f>'[3]Medicaid Caseload'!T176</f>
        <v>1714052</v>
      </c>
    </row>
    <row r="177" spans="2:20" ht="18" x14ac:dyDescent="0.3">
      <c r="B177" s="376">
        <f>'[3]Medicaid Caseload'!B177</f>
        <v>44896</v>
      </c>
      <c r="C177" s="382">
        <f>'[3]Medicaid Caseload'!C177</f>
        <v>50661</v>
      </c>
      <c r="D177" s="382">
        <f>'[3]Medicaid Caseload'!D177</f>
        <v>13937</v>
      </c>
      <c r="E177" s="382">
        <f>'[3]Medicaid Caseload'!E177</f>
        <v>65848</v>
      </c>
      <c r="F177" s="382">
        <f>'[3]Medicaid Caseload'!F177</f>
        <v>17921</v>
      </c>
      <c r="G177" s="382">
        <f>'[3]Medicaid Caseload'!G177</f>
        <v>197630</v>
      </c>
      <c r="H177" s="382">
        <f>'[3]Medicaid Caseload'!H177</f>
        <v>105404</v>
      </c>
      <c r="I177" s="382">
        <f>'[3]Medicaid Caseload'!I177</f>
        <v>531070</v>
      </c>
      <c r="J177" s="382">
        <f>'[3]Medicaid Caseload'!J177</f>
        <v>139</v>
      </c>
      <c r="K177" s="382">
        <f>'[3]Medicaid Caseload'!K177</f>
        <v>504743</v>
      </c>
      <c r="L177" s="382">
        <f>'[3]Medicaid Caseload'!L177</f>
        <v>78854</v>
      </c>
      <c r="M177" s="382">
        <f>'[3]Medicaid Caseload'!M177</f>
        <v>20278</v>
      </c>
      <c r="N177" s="382">
        <f>'[3]Medicaid Caseload'!N177</f>
        <v>26130</v>
      </c>
      <c r="O177" s="382">
        <f>'[3]Medicaid Caseload'!O177</f>
        <v>6933</v>
      </c>
      <c r="P177" s="382">
        <f>'[3]Medicaid Caseload'!P177</f>
        <v>25396</v>
      </c>
      <c r="Q177" s="382">
        <f>'[3]Medicaid Caseload'!Q177</f>
        <v>34091</v>
      </c>
      <c r="R177" s="382">
        <f>'[3]Medicaid Caseload'!R177</f>
        <v>48495</v>
      </c>
      <c r="S177" s="382">
        <f>'[3]Medicaid Caseload'!S177</f>
        <v>0</v>
      </c>
      <c r="T177" s="473">
        <f>'[3]Medicaid Caseload'!T177</f>
        <v>1727530</v>
      </c>
    </row>
    <row r="178" spans="2:20" ht="18" x14ac:dyDescent="0.3">
      <c r="B178" s="376">
        <f>'[3]Medicaid Caseload'!B178</f>
        <v>44927</v>
      </c>
      <c r="C178" s="382">
        <f>'[3]Medicaid Caseload'!C178</f>
        <v>50727</v>
      </c>
      <c r="D178" s="382">
        <f>'[3]Medicaid Caseload'!D178</f>
        <v>13883</v>
      </c>
      <c r="E178" s="382">
        <f>'[3]Medicaid Caseload'!E178</f>
        <v>64489</v>
      </c>
      <c r="F178" s="382">
        <f>'[3]Medicaid Caseload'!F178</f>
        <v>19622</v>
      </c>
      <c r="G178" s="382">
        <f>'[3]Medicaid Caseload'!G178</f>
        <v>199801</v>
      </c>
      <c r="H178" s="382">
        <f>'[3]Medicaid Caseload'!H178</f>
        <v>105310</v>
      </c>
      <c r="I178" s="382">
        <f>'[3]Medicaid Caseload'!I178</f>
        <v>537321</v>
      </c>
      <c r="J178" s="382">
        <f>'[3]Medicaid Caseload'!J178</f>
        <v>143</v>
      </c>
      <c r="K178" s="382">
        <f>'[3]Medicaid Caseload'!K178</f>
        <v>507331</v>
      </c>
      <c r="L178" s="382">
        <f>'[3]Medicaid Caseload'!L178</f>
        <v>78939</v>
      </c>
      <c r="M178" s="382">
        <f>'[3]Medicaid Caseload'!M178</f>
        <v>20338</v>
      </c>
      <c r="N178" s="382">
        <f>'[3]Medicaid Caseload'!N178</f>
        <v>26638</v>
      </c>
      <c r="O178" s="382">
        <f>'[3]Medicaid Caseload'!O178</f>
        <v>6782</v>
      </c>
      <c r="P178" s="382">
        <f>'[3]Medicaid Caseload'!P178</f>
        <v>26971</v>
      </c>
      <c r="Q178" s="382">
        <f>'[3]Medicaid Caseload'!Q178</f>
        <v>33936</v>
      </c>
      <c r="R178" s="382">
        <f>'[3]Medicaid Caseload'!R178</f>
        <v>50869</v>
      </c>
      <c r="S178" s="382">
        <f>'[3]Medicaid Caseload'!S178</f>
        <v>0</v>
      </c>
      <c r="T178" s="473">
        <f>'[3]Medicaid Caseload'!T178</f>
        <v>1743100</v>
      </c>
    </row>
    <row r="179" spans="2:20" ht="18" x14ac:dyDescent="0.3">
      <c r="B179" s="376">
        <f>'[3]Medicaid Caseload'!B179</f>
        <v>44958</v>
      </c>
      <c r="C179" s="382">
        <f>'[3]Medicaid Caseload'!C179</f>
        <v>50874</v>
      </c>
      <c r="D179" s="382">
        <f>'[3]Medicaid Caseload'!D179</f>
        <v>13927</v>
      </c>
      <c r="E179" s="382">
        <f>'[3]Medicaid Caseload'!E179</f>
        <v>64594</v>
      </c>
      <c r="F179" s="382">
        <f>'[3]Medicaid Caseload'!F179</f>
        <v>19653</v>
      </c>
      <c r="G179" s="382">
        <f>'[3]Medicaid Caseload'!G179</f>
        <v>201249</v>
      </c>
      <c r="H179" s="382">
        <f>'[3]Medicaid Caseload'!H179</f>
        <v>105466</v>
      </c>
      <c r="I179" s="382">
        <f>'[3]Medicaid Caseload'!I179</f>
        <v>542306</v>
      </c>
      <c r="J179" s="382">
        <f>'[3]Medicaid Caseload'!J179</f>
        <v>138</v>
      </c>
      <c r="K179" s="382">
        <f>'[3]Medicaid Caseload'!K179</f>
        <v>509191</v>
      </c>
      <c r="L179" s="382">
        <f>'[3]Medicaid Caseload'!L179</f>
        <v>79198</v>
      </c>
      <c r="M179" s="382">
        <f>'[3]Medicaid Caseload'!M179</f>
        <v>20266</v>
      </c>
      <c r="N179" s="382">
        <f>'[3]Medicaid Caseload'!N179</f>
        <v>26340</v>
      </c>
      <c r="O179" s="382">
        <f>'[3]Medicaid Caseload'!O179</f>
        <v>6848</v>
      </c>
      <c r="P179" s="382">
        <f>'[3]Medicaid Caseload'!P179</f>
        <v>28527</v>
      </c>
      <c r="Q179" s="382">
        <f>'[3]Medicaid Caseload'!Q179</f>
        <v>33782</v>
      </c>
      <c r="R179" s="382">
        <f>'[3]Medicaid Caseload'!R179</f>
        <v>53231</v>
      </c>
      <c r="S179" s="382">
        <f>'[3]Medicaid Caseload'!S179</f>
        <v>0</v>
      </c>
      <c r="T179" s="473">
        <f>'[3]Medicaid Caseload'!T179</f>
        <v>1755590</v>
      </c>
    </row>
    <row r="180" spans="2:20" ht="18" x14ac:dyDescent="0.3">
      <c r="B180" s="376">
        <f>'[3]Medicaid Caseload'!B180</f>
        <v>44986</v>
      </c>
      <c r="C180" s="382">
        <f>'[3]Medicaid Caseload'!C180</f>
        <v>51003</v>
      </c>
      <c r="D180" s="382">
        <f>'[3]Medicaid Caseload'!D180</f>
        <v>13948</v>
      </c>
      <c r="E180" s="382">
        <f>'[3]Medicaid Caseload'!E180</f>
        <v>64529</v>
      </c>
      <c r="F180" s="382">
        <f>'[3]Medicaid Caseload'!F180</f>
        <v>19893</v>
      </c>
      <c r="G180" s="382">
        <f>'[3]Medicaid Caseload'!G180</f>
        <v>202818</v>
      </c>
      <c r="H180" s="382">
        <f>'[3]Medicaid Caseload'!H180</f>
        <v>105690</v>
      </c>
      <c r="I180" s="382">
        <f>'[3]Medicaid Caseload'!I180</f>
        <v>547464</v>
      </c>
      <c r="J180" s="382">
        <f>'[3]Medicaid Caseload'!J180</f>
        <v>133</v>
      </c>
      <c r="K180" s="382">
        <f>'[3]Medicaid Caseload'!K180</f>
        <v>511020</v>
      </c>
      <c r="L180" s="382">
        <f>'[3]Medicaid Caseload'!L180</f>
        <v>79904</v>
      </c>
      <c r="M180" s="382">
        <f>'[3]Medicaid Caseload'!M180</f>
        <v>20243</v>
      </c>
      <c r="N180" s="382">
        <f>'[3]Medicaid Caseload'!N180</f>
        <v>26394</v>
      </c>
      <c r="O180" s="382">
        <f>'[3]Medicaid Caseload'!O180</f>
        <v>6857</v>
      </c>
      <c r="P180" s="382">
        <f>'[3]Medicaid Caseload'!P180</f>
        <v>30160</v>
      </c>
      <c r="Q180" s="382">
        <f>'[3]Medicaid Caseload'!Q180</f>
        <v>33662</v>
      </c>
      <c r="R180" s="382">
        <f>'[3]Medicaid Caseload'!R180</f>
        <v>55724</v>
      </c>
      <c r="S180" s="382">
        <f>'[3]Medicaid Caseload'!S180</f>
        <v>0</v>
      </c>
      <c r="T180" s="473">
        <f>'[3]Medicaid Caseload'!T180</f>
        <v>1769442</v>
      </c>
    </row>
    <row r="181" spans="2:20" ht="18" x14ac:dyDescent="0.3">
      <c r="B181" s="376">
        <f>'[3]Medicaid Caseload'!B181</f>
        <v>45017</v>
      </c>
      <c r="C181" s="382">
        <f>'[3]Medicaid Caseload'!C181</f>
        <v>50432</v>
      </c>
      <c r="D181" s="382">
        <f>'[3]Medicaid Caseload'!D181</f>
        <v>13718</v>
      </c>
      <c r="E181" s="382">
        <f>'[3]Medicaid Caseload'!E181</f>
        <v>63510</v>
      </c>
      <c r="F181" s="382">
        <f>'[3]Medicaid Caseload'!F181</f>
        <v>19617</v>
      </c>
      <c r="G181" s="382">
        <f>'[3]Medicaid Caseload'!G181</f>
        <v>199508</v>
      </c>
      <c r="H181" s="382">
        <f>'[3]Medicaid Caseload'!H181</f>
        <v>104473</v>
      </c>
      <c r="I181" s="382">
        <f>'[3]Medicaid Caseload'!I181</f>
        <v>542681</v>
      </c>
      <c r="J181" s="382">
        <f>'[3]Medicaid Caseload'!J181</f>
        <v>132</v>
      </c>
      <c r="K181" s="382">
        <f>'[3]Medicaid Caseload'!K181</f>
        <v>511656</v>
      </c>
      <c r="L181" s="382">
        <f>'[3]Medicaid Caseload'!L181</f>
        <v>74952</v>
      </c>
      <c r="M181" s="382">
        <f>'[3]Medicaid Caseload'!M181</f>
        <v>19481</v>
      </c>
      <c r="N181" s="382">
        <f>'[3]Medicaid Caseload'!N181</f>
        <v>26921</v>
      </c>
      <c r="O181" s="382">
        <f>'[3]Medicaid Caseload'!O181</f>
        <v>6194</v>
      </c>
      <c r="P181" s="382">
        <f>'[3]Medicaid Caseload'!P181</f>
        <v>31360</v>
      </c>
      <c r="Q181" s="382">
        <f>'[3]Medicaid Caseload'!Q181</f>
        <v>32548</v>
      </c>
      <c r="R181" s="382">
        <f>'[3]Medicaid Caseload'!R181</f>
        <v>54418</v>
      </c>
      <c r="S181" s="382">
        <f>'[3]Medicaid Caseload'!S181</f>
        <v>0</v>
      </c>
      <c r="T181" s="473">
        <f>'[3]Medicaid Caseload'!T181</f>
        <v>1751601</v>
      </c>
    </row>
    <row r="182" spans="2:20" ht="18" x14ac:dyDescent="0.3">
      <c r="B182" s="376">
        <f>'[3]Medicaid Caseload'!B182</f>
        <v>45047</v>
      </c>
      <c r="C182" s="382">
        <f>'[3]Medicaid Caseload'!C182</f>
        <v>50634</v>
      </c>
      <c r="D182" s="382">
        <f>'[3]Medicaid Caseload'!D182</f>
        <v>13734</v>
      </c>
      <c r="E182" s="382">
        <f>'[3]Medicaid Caseload'!E182</f>
        <v>63558</v>
      </c>
      <c r="F182" s="382">
        <f>'[3]Medicaid Caseload'!F182</f>
        <v>19698</v>
      </c>
      <c r="G182" s="382">
        <f>'[3]Medicaid Caseload'!G182</f>
        <v>200164</v>
      </c>
      <c r="H182" s="382">
        <f>'[3]Medicaid Caseload'!H182</f>
        <v>105216</v>
      </c>
      <c r="I182" s="382">
        <f>'[3]Medicaid Caseload'!I182</f>
        <v>545959</v>
      </c>
      <c r="J182" s="382">
        <f>'[3]Medicaid Caseload'!J182</f>
        <v>129</v>
      </c>
      <c r="K182" s="382">
        <f>'[3]Medicaid Caseload'!K182</f>
        <v>512797</v>
      </c>
      <c r="L182" s="382">
        <f>'[3]Medicaid Caseload'!L182</f>
        <v>75422</v>
      </c>
      <c r="M182" s="382">
        <f>'[3]Medicaid Caseload'!M182</f>
        <v>19626</v>
      </c>
      <c r="N182" s="382">
        <f>'[3]Medicaid Caseload'!N182</f>
        <v>26892</v>
      </c>
      <c r="O182" s="382">
        <f>'[3]Medicaid Caseload'!O182</f>
        <v>6275</v>
      </c>
      <c r="P182" s="382">
        <f>'[3]Medicaid Caseload'!P182</f>
        <v>32963</v>
      </c>
      <c r="Q182" s="382">
        <f>'[3]Medicaid Caseload'!Q182</f>
        <v>32563</v>
      </c>
      <c r="R182" s="382">
        <f>'[3]Medicaid Caseload'!R182</f>
        <v>53084</v>
      </c>
      <c r="S182" s="382">
        <f>'[3]Medicaid Caseload'!S182</f>
        <v>0</v>
      </c>
      <c r="T182" s="473">
        <f>'[3]Medicaid Caseload'!T182</f>
        <v>1758714</v>
      </c>
    </row>
    <row r="183" spans="2:20" ht="18" x14ac:dyDescent="0.3">
      <c r="B183" s="376">
        <f>'[3]Medicaid Caseload'!B183</f>
        <v>45078</v>
      </c>
      <c r="C183" s="382">
        <f>'[3]Medicaid Caseload'!C183</f>
        <v>50358</v>
      </c>
      <c r="D183" s="382">
        <f>'[3]Medicaid Caseload'!D183</f>
        <v>13605</v>
      </c>
      <c r="E183" s="382">
        <f>'[3]Medicaid Caseload'!E183</f>
        <v>63099</v>
      </c>
      <c r="F183" s="382">
        <f>'[3]Medicaid Caseload'!F183</f>
        <v>19448</v>
      </c>
      <c r="G183" s="382">
        <f>'[3]Medicaid Caseload'!G183</f>
        <v>196424</v>
      </c>
      <c r="H183" s="382">
        <f>'[3]Medicaid Caseload'!H183</f>
        <v>101756</v>
      </c>
      <c r="I183" s="382">
        <f>'[3]Medicaid Caseload'!I183</f>
        <v>533486</v>
      </c>
      <c r="J183" s="382">
        <f>'[3]Medicaid Caseload'!J183</f>
        <v>129</v>
      </c>
      <c r="K183" s="382">
        <f>'[3]Medicaid Caseload'!K183</f>
        <v>501272</v>
      </c>
      <c r="L183" s="382">
        <f>'[3]Medicaid Caseload'!L183</f>
        <v>74093</v>
      </c>
      <c r="M183" s="382">
        <f>'[3]Medicaid Caseload'!M183</f>
        <v>19308</v>
      </c>
      <c r="N183" s="382">
        <f>'[3]Medicaid Caseload'!N183</f>
        <v>26477</v>
      </c>
      <c r="O183" s="382">
        <f>'[3]Medicaid Caseload'!O183</f>
        <v>6274</v>
      </c>
      <c r="P183" s="382">
        <f>'[3]Medicaid Caseload'!P183</f>
        <v>33127</v>
      </c>
      <c r="Q183" s="382">
        <f>'[3]Medicaid Caseload'!Q183</f>
        <v>31859</v>
      </c>
      <c r="R183" s="382">
        <f>'[3]Medicaid Caseload'!R183</f>
        <v>50242</v>
      </c>
      <c r="S183" s="382">
        <f>'[3]Medicaid Caseload'!S183</f>
        <v>0</v>
      </c>
      <c r="T183" s="473">
        <f>'[3]Medicaid Caseload'!T183</f>
        <v>1720957</v>
      </c>
    </row>
    <row r="184" spans="2:20" ht="18" x14ac:dyDescent="0.3">
      <c r="B184" s="378" t="str">
        <f>'[3]Medicaid Caseload'!B184</f>
        <v>FY 2022-23 Actuals</v>
      </c>
      <c r="C184" s="159">
        <f>'[3]Medicaid Caseload'!C184</f>
        <v>50477</v>
      </c>
      <c r="D184" s="159">
        <f>'[3]Medicaid Caseload'!D184</f>
        <v>13848</v>
      </c>
      <c r="E184" s="159">
        <f>'[3]Medicaid Caseload'!E184</f>
        <v>64933</v>
      </c>
      <c r="F184" s="159">
        <f>'[3]Medicaid Caseload'!F184</f>
        <v>18451</v>
      </c>
      <c r="G184" s="159">
        <f>'[3]Medicaid Caseload'!G184</f>
        <v>198516</v>
      </c>
      <c r="H184" s="159">
        <f>'[3]Medicaid Caseload'!H184</f>
        <v>104683</v>
      </c>
      <c r="I184" s="159">
        <f>'[3]Medicaid Caseload'!I184</f>
        <v>530332</v>
      </c>
      <c r="J184" s="159">
        <f>'[3]Medicaid Caseload'!J184</f>
        <v>133</v>
      </c>
      <c r="K184" s="159">
        <f>'[3]Medicaid Caseload'!K184</f>
        <v>505014</v>
      </c>
      <c r="L184" s="159">
        <f>'[3]Medicaid Caseload'!L184</f>
        <v>76985</v>
      </c>
      <c r="M184" s="159">
        <f>'[3]Medicaid Caseload'!M184</f>
        <v>20070</v>
      </c>
      <c r="N184" s="159">
        <f>'[3]Medicaid Caseload'!N184</f>
        <v>24842</v>
      </c>
      <c r="O184" s="159">
        <f>'[3]Medicaid Caseload'!O184</f>
        <v>6305</v>
      </c>
      <c r="P184" s="159">
        <f>'[3]Medicaid Caseload'!P184</f>
        <v>26516</v>
      </c>
      <c r="Q184" s="159">
        <f>'[3]Medicaid Caseload'!Q184</f>
        <v>33861</v>
      </c>
      <c r="R184" s="159">
        <f>'[3]Medicaid Caseload'!R184</f>
        <v>44429</v>
      </c>
      <c r="S184" s="159">
        <f>'[3]Medicaid Caseload'!S184</f>
        <v>0</v>
      </c>
      <c r="T184" s="472">
        <f>'[3]Medicaid Caseload'!T184</f>
        <v>1719395</v>
      </c>
    </row>
    <row r="185" spans="2:20" ht="18" x14ac:dyDescent="0.3">
      <c r="B185" s="376">
        <f>'[3]Medicaid Caseload'!B185</f>
        <v>45108</v>
      </c>
      <c r="C185" s="382">
        <f>'[3]Medicaid Caseload'!C185</f>
        <v>49968</v>
      </c>
      <c r="D185" s="382">
        <f>'[3]Medicaid Caseload'!D185</f>
        <v>13502</v>
      </c>
      <c r="E185" s="382">
        <f>'[3]Medicaid Caseload'!E185</f>
        <v>62543</v>
      </c>
      <c r="F185" s="382">
        <f>'[3]Medicaid Caseload'!F185</f>
        <v>19225</v>
      </c>
      <c r="G185" s="382">
        <f>'[3]Medicaid Caseload'!G185</f>
        <v>191276</v>
      </c>
      <c r="H185" s="382">
        <f>'[3]Medicaid Caseload'!H185</f>
        <v>96794</v>
      </c>
      <c r="I185" s="382">
        <f>'[3]Medicaid Caseload'!I185</f>
        <v>518720</v>
      </c>
      <c r="J185" s="382">
        <f>'[3]Medicaid Caseload'!J185</f>
        <v>120</v>
      </c>
      <c r="K185" s="382">
        <f>'[3]Medicaid Caseload'!K185</f>
        <v>488229</v>
      </c>
      <c r="L185" s="382">
        <f>'[3]Medicaid Caseload'!L185</f>
        <v>71006</v>
      </c>
      <c r="M185" s="382">
        <f>'[3]Medicaid Caseload'!M185</f>
        <v>19281</v>
      </c>
      <c r="N185" s="382">
        <f>'[3]Medicaid Caseload'!N185</f>
        <v>26114</v>
      </c>
      <c r="O185" s="382">
        <f>'[3]Medicaid Caseload'!O185</f>
        <v>6183</v>
      </c>
      <c r="P185" s="382">
        <f>'[3]Medicaid Caseload'!P185</f>
        <v>32893</v>
      </c>
      <c r="Q185" s="382">
        <f>'[3]Medicaid Caseload'!Q185</f>
        <v>31221</v>
      </c>
      <c r="R185" s="382">
        <f>'[3]Medicaid Caseload'!R185</f>
        <v>47486</v>
      </c>
      <c r="S185" s="382">
        <f>'[3]Medicaid Caseload'!S185</f>
        <v>0</v>
      </c>
      <c r="T185" s="473">
        <f>'[3]Medicaid Caseload'!T185</f>
        <v>1674561</v>
      </c>
    </row>
    <row r="186" spans="2:20" ht="18" x14ac:dyDescent="0.3">
      <c r="B186" s="376">
        <f>'[3]Medicaid Caseload'!B186</f>
        <v>45139</v>
      </c>
      <c r="C186" s="382">
        <f>'[3]Medicaid Caseload'!C186</f>
        <v>49192</v>
      </c>
      <c r="D186" s="382">
        <f>'[3]Medicaid Caseload'!D186</f>
        <v>13284</v>
      </c>
      <c r="E186" s="382">
        <f>'[3]Medicaid Caseload'!E186</f>
        <v>61747</v>
      </c>
      <c r="F186" s="382">
        <f>'[3]Medicaid Caseload'!F186</f>
        <v>19174</v>
      </c>
      <c r="G186" s="382">
        <f>'[3]Medicaid Caseload'!G186</f>
        <v>185139</v>
      </c>
      <c r="H186" s="382">
        <f>'[3]Medicaid Caseload'!H186</f>
        <v>91481</v>
      </c>
      <c r="I186" s="382">
        <f>'[3]Medicaid Caseload'!I186</f>
        <v>500839</v>
      </c>
      <c r="J186" s="382">
        <f>'[3]Medicaid Caseload'!J186</f>
        <v>122</v>
      </c>
      <c r="K186" s="382">
        <f>'[3]Medicaid Caseload'!K186</f>
        <v>473996</v>
      </c>
      <c r="L186" s="382">
        <f>'[3]Medicaid Caseload'!L186</f>
        <v>69199</v>
      </c>
      <c r="M186" s="382">
        <f>'[3]Medicaid Caseload'!M186</f>
        <v>19334</v>
      </c>
      <c r="N186" s="382">
        <f>'[3]Medicaid Caseload'!N186</f>
        <v>25554</v>
      </c>
      <c r="O186" s="382">
        <f>'[3]Medicaid Caseload'!O186</f>
        <v>6214</v>
      </c>
      <c r="P186" s="382">
        <f>'[3]Medicaid Caseload'!P186</f>
        <v>32944</v>
      </c>
      <c r="Q186" s="382">
        <f>'[3]Medicaid Caseload'!Q186</f>
        <v>30376</v>
      </c>
      <c r="R186" s="382">
        <f>'[3]Medicaid Caseload'!R186</f>
        <v>45641</v>
      </c>
      <c r="S186" s="382">
        <f>'[3]Medicaid Caseload'!S186</f>
        <v>0</v>
      </c>
      <c r="T186" s="473">
        <f>'[3]Medicaid Caseload'!T186</f>
        <v>1624236</v>
      </c>
    </row>
    <row r="187" spans="2:20" ht="18" x14ac:dyDescent="0.3">
      <c r="B187" s="376">
        <f>'[3]Medicaid Caseload'!B187</f>
        <v>45170</v>
      </c>
      <c r="C187" s="382">
        <f>'[3]Medicaid Caseload'!C187</f>
        <v>48708</v>
      </c>
      <c r="D187" s="382">
        <f>'[3]Medicaid Caseload'!D187</f>
        <v>13133</v>
      </c>
      <c r="E187" s="382">
        <f>'[3]Medicaid Caseload'!E187</f>
        <v>61210</v>
      </c>
      <c r="F187" s="382">
        <f>'[3]Medicaid Caseload'!F187</f>
        <v>19215</v>
      </c>
      <c r="G187" s="382">
        <f>'[3]Medicaid Caseload'!G187</f>
        <v>178254</v>
      </c>
      <c r="H187" s="382">
        <f>'[3]Medicaid Caseload'!H187</f>
        <v>86085</v>
      </c>
      <c r="I187" s="382">
        <f>'[3]Medicaid Caseload'!I187</f>
        <v>482991</v>
      </c>
      <c r="J187" s="382">
        <f>'[3]Medicaid Caseload'!J187</f>
        <v>119</v>
      </c>
      <c r="K187" s="382">
        <f>'[3]Medicaid Caseload'!K187</f>
        <v>457572</v>
      </c>
      <c r="L187" s="382">
        <f>'[3]Medicaid Caseload'!L187</f>
        <v>67657</v>
      </c>
      <c r="M187" s="382">
        <f>'[3]Medicaid Caseload'!M187</f>
        <v>19406</v>
      </c>
      <c r="N187" s="382">
        <f>'[3]Medicaid Caseload'!N187</f>
        <v>25018</v>
      </c>
      <c r="O187" s="382">
        <f>'[3]Medicaid Caseload'!O187</f>
        <v>6130</v>
      </c>
      <c r="P187" s="382">
        <f>'[3]Medicaid Caseload'!P187</f>
        <v>32795</v>
      </c>
      <c r="Q187" s="382">
        <f>'[3]Medicaid Caseload'!Q187</f>
        <v>29739</v>
      </c>
      <c r="R187" s="382">
        <f>'[3]Medicaid Caseload'!R187</f>
        <v>43830</v>
      </c>
      <c r="S187" s="382">
        <f>'[3]Medicaid Caseload'!S187</f>
        <v>0</v>
      </c>
      <c r="T187" s="473">
        <f>'[3]Medicaid Caseload'!T187</f>
        <v>1571862</v>
      </c>
    </row>
    <row r="188" spans="2:20" ht="18" x14ac:dyDescent="0.3">
      <c r="B188" s="376">
        <f>'[3]Medicaid Caseload'!B188</f>
        <v>45200</v>
      </c>
      <c r="C188" s="382">
        <f>'[3]Medicaid Caseload'!C188</f>
        <v>48574</v>
      </c>
      <c r="D188" s="382">
        <f>'[3]Medicaid Caseload'!D188</f>
        <v>13056</v>
      </c>
      <c r="E188" s="382">
        <f>'[3]Medicaid Caseload'!E188</f>
        <v>60910</v>
      </c>
      <c r="F188" s="382">
        <f>'[3]Medicaid Caseload'!F188</f>
        <v>19211</v>
      </c>
      <c r="G188" s="382">
        <f>'[3]Medicaid Caseload'!G188</f>
        <v>174837</v>
      </c>
      <c r="H188" s="382">
        <f>'[3]Medicaid Caseload'!H188</f>
        <v>83499</v>
      </c>
      <c r="I188" s="382">
        <f>'[3]Medicaid Caseload'!I188</f>
        <v>474914</v>
      </c>
      <c r="J188" s="382">
        <f>'[3]Medicaid Caseload'!J188</f>
        <v>119</v>
      </c>
      <c r="K188" s="382">
        <f>'[3]Medicaid Caseload'!K188</f>
        <v>451574</v>
      </c>
      <c r="L188" s="382">
        <f>'[3]Medicaid Caseload'!L188</f>
        <v>67707</v>
      </c>
      <c r="M188" s="382">
        <f>'[3]Medicaid Caseload'!M188</f>
        <v>19161</v>
      </c>
      <c r="N188" s="382">
        <f>'[3]Medicaid Caseload'!N188</f>
        <v>24919</v>
      </c>
      <c r="O188" s="382">
        <f>'[3]Medicaid Caseload'!O188</f>
        <v>6101</v>
      </c>
      <c r="P188" s="382">
        <f>'[3]Medicaid Caseload'!P188</f>
        <v>32655</v>
      </c>
      <c r="Q188" s="382">
        <f>'[3]Medicaid Caseload'!Q188</f>
        <v>29626</v>
      </c>
      <c r="R188" s="382">
        <f>'[3]Medicaid Caseload'!R188</f>
        <v>43452</v>
      </c>
      <c r="S188" s="382">
        <f>'[3]Medicaid Caseload'!S188</f>
        <v>0</v>
      </c>
      <c r="T188" s="473">
        <f>'[3]Medicaid Caseload'!T188</f>
        <v>1550315</v>
      </c>
    </row>
    <row r="189" spans="2:20" ht="18" x14ac:dyDescent="0.3">
      <c r="B189" s="376">
        <f>'[3]Medicaid Caseload'!B189</f>
        <v>45231</v>
      </c>
      <c r="C189" s="382">
        <f>'[3]Medicaid Caseload'!C189</f>
        <v>47883</v>
      </c>
      <c r="D189" s="382">
        <f>'[3]Medicaid Caseload'!D189</f>
        <v>12890</v>
      </c>
      <c r="E189" s="382">
        <f>'[3]Medicaid Caseload'!E189</f>
        <v>59964</v>
      </c>
      <c r="F189" s="382">
        <f>'[3]Medicaid Caseload'!F189</f>
        <v>19636</v>
      </c>
      <c r="G189" s="382">
        <f>'[3]Medicaid Caseload'!G189</f>
        <v>165098</v>
      </c>
      <c r="H189" s="382">
        <f>'[3]Medicaid Caseload'!H189</f>
        <v>73258</v>
      </c>
      <c r="I189" s="382">
        <f>'[3]Medicaid Caseload'!I189</f>
        <v>437199</v>
      </c>
      <c r="J189" s="382">
        <f>'[3]Medicaid Caseload'!J189</f>
        <v>118</v>
      </c>
      <c r="K189" s="382">
        <f>'[3]Medicaid Caseload'!K189</f>
        <v>420236</v>
      </c>
      <c r="L189" s="382">
        <f>'[3]Medicaid Caseload'!L189</f>
        <v>65556</v>
      </c>
      <c r="M189" s="382">
        <f>'[3]Medicaid Caseload'!M189</f>
        <v>19141</v>
      </c>
      <c r="N189" s="382">
        <f>'[3]Medicaid Caseload'!N189</f>
        <v>23998</v>
      </c>
      <c r="O189" s="382">
        <f>'[3]Medicaid Caseload'!O189</f>
        <v>5757</v>
      </c>
      <c r="P189" s="382">
        <f>'[3]Medicaid Caseload'!P189</f>
        <v>31943</v>
      </c>
      <c r="Q189" s="382">
        <f>'[3]Medicaid Caseload'!Q189</f>
        <v>28409</v>
      </c>
      <c r="R189" s="382">
        <f>'[3]Medicaid Caseload'!R189</f>
        <v>39784</v>
      </c>
      <c r="S189" s="382">
        <f>'[3]Medicaid Caseload'!S189</f>
        <v>0</v>
      </c>
      <c r="T189" s="473">
        <f>'[3]Medicaid Caseload'!T189</f>
        <v>1450870</v>
      </c>
    </row>
    <row r="190" spans="2:20" ht="18" x14ac:dyDescent="0.3">
      <c r="B190" s="376">
        <f>'[3]Medicaid Caseload'!B190</f>
        <v>45261</v>
      </c>
      <c r="C190" s="382">
        <f>'[3]Medicaid Caseload'!C190</f>
        <v>47396</v>
      </c>
      <c r="D190" s="382">
        <f>'[3]Medicaid Caseload'!D190</f>
        <v>12785</v>
      </c>
      <c r="E190" s="382">
        <f>'[3]Medicaid Caseload'!E190</f>
        <v>59570</v>
      </c>
      <c r="F190" s="382">
        <f>'[3]Medicaid Caseload'!F190</f>
        <v>19775</v>
      </c>
      <c r="G190" s="382">
        <f>'[3]Medicaid Caseload'!G190</f>
        <v>160732</v>
      </c>
      <c r="H190" s="382">
        <f>'[3]Medicaid Caseload'!H190</f>
        <v>67794</v>
      </c>
      <c r="I190" s="382">
        <f>'[3]Medicaid Caseload'!I190</f>
        <v>414456</v>
      </c>
      <c r="J190" s="382">
        <f>'[3]Medicaid Caseload'!J190</f>
        <v>118</v>
      </c>
      <c r="K190" s="382">
        <f>'[3]Medicaid Caseload'!K190</f>
        <v>411592</v>
      </c>
      <c r="L190" s="382">
        <f>'[3]Medicaid Caseload'!L190</f>
        <v>60585</v>
      </c>
      <c r="M190" s="382">
        <f>'[3]Medicaid Caseload'!M190</f>
        <v>19164</v>
      </c>
      <c r="N190" s="382">
        <f>'[3]Medicaid Caseload'!N190</f>
        <v>23907</v>
      </c>
      <c r="O190" s="382">
        <f>'[3]Medicaid Caseload'!O190</f>
        <v>5756</v>
      </c>
      <c r="P190" s="382">
        <f>'[3]Medicaid Caseload'!P190</f>
        <v>31550</v>
      </c>
      <c r="Q190" s="382">
        <f>'[3]Medicaid Caseload'!Q190</f>
        <v>28398</v>
      </c>
      <c r="R190" s="382">
        <f>'[3]Medicaid Caseload'!R190</f>
        <v>37756</v>
      </c>
      <c r="S190" s="382">
        <f>'[3]Medicaid Caseload'!S190</f>
        <v>0</v>
      </c>
      <c r="T190" s="473">
        <f>'[3]Medicaid Caseload'!T190</f>
        <v>1401334</v>
      </c>
    </row>
    <row r="191" spans="2:20" ht="18" x14ac:dyDescent="0.3">
      <c r="B191" s="376">
        <f>'[3]Medicaid Caseload'!B191</f>
        <v>45292</v>
      </c>
      <c r="C191" s="382">
        <f>'[3]Medicaid Caseload'!C191</f>
        <v>46781</v>
      </c>
      <c r="D191" s="382">
        <f>'[3]Medicaid Caseload'!D191</f>
        <v>12633</v>
      </c>
      <c r="E191" s="382">
        <f>'[3]Medicaid Caseload'!E191</f>
        <v>59104</v>
      </c>
      <c r="F191" s="382">
        <f>'[3]Medicaid Caseload'!F191</f>
        <v>19720</v>
      </c>
      <c r="G191" s="382">
        <f>'[3]Medicaid Caseload'!G191</f>
        <v>156238</v>
      </c>
      <c r="H191" s="382">
        <f>'[3]Medicaid Caseload'!H191</f>
        <v>61266</v>
      </c>
      <c r="I191" s="382">
        <f>'[3]Medicaid Caseload'!I191</f>
        <v>388873</v>
      </c>
      <c r="J191" s="382">
        <f>'[3]Medicaid Caseload'!J191</f>
        <v>121</v>
      </c>
      <c r="K191" s="382">
        <f>'[3]Medicaid Caseload'!K191</f>
        <v>396097</v>
      </c>
      <c r="L191" s="382">
        <f>'[3]Medicaid Caseload'!L191</f>
        <v>60877</v>
      </c>
      <c r="M191" s="382">
        <f>'[3]Medicaid Caseload'!M191</f>
        <v>19111</v>
      </c>
      <c r="N191" s="382">
        <f>'[3]Medicaid Caseload'!N191</f>
        <v>23782</v>
      </c>
      <c r="O191" s="382">
        <f>'[3]Medicaid Caseload'!O191</f>
        <v>5700</v>
      </c>
      <c r="P191" s="382">
        <f>'[3]Medicaid Caseload'!P191</f>
        <v>31421</v>
      </c>
      <c r="Q191" s="382">
        <f>'[3]Medicaid Caseload'!Q191</f>
        <v>28285</v>
      </c>
      <c r="R191" s="382">
        <f>'[3]Medicaid Caseload'!R191</f>
        <v>36663</v>
      </c>
      <c r="S191" s="382">
        <f>'[3]Medicaid Caseload'!S191</f>
        <v>0</v>
      </c>
      <c r="T191" s="473">
        <f>'[3]Medicaid Caseload'!T191</f>
        <v>1346672</v>
      </c>
    </row>
    <row r="192" spans="2:20" ht="18" x14ac:dyDescent="0.3">
      <c r="B192" s="376">
        <f>'[3]Medicaid Caseload'!B192</f>
        <v>45323</v>
      </c>
      <c r="C192" s="382">
        <f>'[3]Medicaid Caseload'!C192</f>
        <v>45926</v>
      </c>
      <c r="D192" s="382">
        <f>'[3]Medicaid Caseload'!D192</f>
        <v>12308</v>
      </c>
      <c r="E192" s="382">
        <f>'[3]Medicaid Caseload'!E192</f>
        <v>57249</v>
      </c>
      <c r="F192" s="382">
        <f>'[3]Medicaid Caseload'!F192</f>
        <v>20166</v>
      </c>
      <c r="G192" s="382">
        <f>'[3]Medicaid Caseload'!G192</f>
        <v>151578</v>
      </c>
      <c r="H192" s="382">
        <f>'[3]Medicaid Caseload'!H192</f>
        <v>55540</v>
      </c>
      <c r="I192" s="382">
        <f>'[3]Medicaid Caseload'!I192</f>
        <v>368483</v>
      </c>
      <c r="J192" s="382">
        <f>'[3]Medicaid Caseload'!J192</f>
        <v>121</v>
      </c>
      <c r="K192" s="382">
        <f>'[3]Medicaid Caseload'!K192</f>
        <v>387987</v>
      </c>
      <c r="L192" s="382">
        <f>'[3]Medicaid Caseload'!L192</f>
        <v>54260</v>
      </c>
      <c r="M192" s="382">
        <f>'[3]Medicaid Caseload'!M192</f>
        <v>18998</v>
      </c>
      <c r="N192" s="382">
        <f>'[3]Medicaid Caseload'!N192</f>
        <v>23267</v>
      </c>
      <c r="O192" s="382">
        <f>'[3]Medicaid Caseload'!O192</f>
        <v>5636</v>
      </c>
      <c r="P192" s="382">
        <f>'[3]Medicaid Caseload'!P192</f>
        <v>31011</v>
      </c>
      <c r="Q192" s="382">
        <f>'[3]Medicaid Caseload'!Q192</f>
        <v>28348</v>
      </c>
      <c r="R192" s="382">
        <f>'[3]Medicaid Caseload'!R192</f>
        <v>32394</v>
      </c>
      <c r="S192" s="382">
        <f>'[3]Medicaid Caseload'!S192</f>
        <v>0</v>
      </c>
      <c r="T192" s="473">
        <f>'[3]Medicaid Caseload'!T192</f>
        <v>1293272</v>
      </c>
    </row>
    <row r="193" spans="2:20" ht="18" x14ac:dyDescent="0.3">
      <c r="B193" s="376">
        <f>'[3]Medicaid Caseload'!B193</f>
        <v>45352</v>
      </c>
      <c r="C193" s="382">
        <f>'[3]Medicaid Caseload'!C193</f>
        <v>46248</v>
      </c>
      <c r="D193" s="382">
        <f>'[3]Medicaid Caseload'!D193</f>
        <v>12131</v>
      </c>
      <c r="E193" s="382">
        <f>'[3]Medicaid Caseload'!E193</f>
        <v>56397</v>
      </c>
      <c r="F193" s="382">
        <f>'[3]Medicaid Caseload'!F193</f>
        <v>20433</v>
      </c>
      <c r="G193" s="382">
        <f>'[3]Medicaid Caseload'!G193</f>
        <v>147690</v>
      </c>
      <c r="H193" s="382">
        <f>'[3]Medicaid Caseload'!H193</f>
        <v>50057</v>
      </c>
      <c r="I193" s="382">
        <f>'[3]Medicaid Caseload'!I193</f>
        <v>344276</v>
      </c>
      <c r="J193" s="382">
        <f>'[3]Medicaid Caseload'!J193</f>
        <v>121</v>
      </c>
      <c r="K193" s="382">
        <f>'[3]Medicaid Caseload'!K193</f>
        <v>377767</v>
      </c>
      <c r="L193" s="382">
        <f>'[3]Medicaid Caseload'!L193</f>
        <v>51635</v>
      </c>
      <c r="M193" s="382">
        <f>'[3]Medicaid Caseload'!M193</f>
        <v>18942</v>
      </c>
      <c r="N193" s="382">
        <f>'[3]Medicaid Caseload'!N193</f>
        <v>23035</v>
      </c>
      <c r="O193" s="382">
        <f>'[3]Medicaid Caseload'!O193</f>
        <v>5643</v>
      </c>
      <c r="P193" s="382">
        <f>'[3]Medicaid Caseload'!P193</f>
        <v>30979</v>
      </c>
      <c r="Q193" s="382">
        <f>'[3]Medicaid Caseload'!Q193</f>
        <v>28339</v>
      </c>
      <c r="R193" s="382">
        <f>'[3]Medicaid Caseload'!R193</f>
        <v>30970</v>
      </c>
      <c r="S193" s="382">
        <f>'[3]Medicaid Caseload'!S193</f>
        <v>0</v>
      </c>
      <c r="T193" s="473">
        <f>'[3]Medicaid Caseload'!T193</f>
        <v>1244663</v>
      </c>
    </row>
    <row r="194" spans="2:20" ht="18" x14ac:dyDescent="0.3">
      <c r="B194" s="376">
        <f>'[3]Medicaid Caseload'!B194</f>
        <v>45383</v>
      </c>
      <c r="C194" s="382">
        <f>'[3]Medicaid Caseload'!C194</f>
        <v>46680</v>
      </c>
      <c r="D194" s="382">
        <f>'[3]Medicaid Caseload'!D194</f>
        <v>12180</v>
      </c>
      <c r="E194" s="382">
        <f>'[3]Medicaid Caseload'!E194</f>
        <v>56190</v>
      </c>
      <c r="F194" s="382">
        <f>'[3]Medicaid Caseload'!F194</f>
        <v>21546</v>
      </c>
      <c r="G194" s="382">
        <f>'[3]Medicaid Caseload'!G194</f>
        <v>143606</v>
      </c>
      <c r="H194" s="382">
        <f>'[3]Medicaid Caseload'!H194</f>
        <v>45153</v>
      </c>
      <c r="I194" s="382">
        <f>'[3]Medicaid Caseload'!I194</f>
        <v>323373</v>
      </c>
      <c r="J194" s="382">
        <f>'[3]Medicaid Caseload'!J194</f>
        <v>117</v>
      </c>
      <c r="K194" s="382">
        <f>'[3]Medicaid Caseload'!K194</f>
        <v>368123</v>
      </c>
      <c r="L194" s="382">
        <f>'[3]Medicaid Caseload'!L194</f>
        <v>46396</v>
      </c>
      <c r="M194" s="382">
        <f>'[3]Medicaid Caseload'!M194</f>
        <v>19001</v>
      </c>
      <c r="N194" s="382">
        <f>'[3]Medicaid Caseload'!N194</f>
        <v>22908</v>
      </c>
      <c r="O194" s="382">
        <f>'[3]Medicaid Caseload'!O194</f>
        <v>5138</v>
      </c>
      <c r="P194" s="382">
        <f>'[3]Medicaid Caseload'!P194</f>
        <v>31013</v>
      </c>
      <c r="Q194" s="382">
        <f>'[3]Medicaid Caseload'!Q194</f>
        <v>28177</v>
      </c>
      <c r="R194" s="382">
        <f>'[3]Medicaid Caseload'!R194</f>
        <v>28479</v>
      </c>
      <c r="S194" s="382">
        <f>'[3]Medicaid Caseload'!S194</f>
        <v>0</v>
      </c>
      <c r="T194" s="473">
        <f>'[3]Medicaid Caseload'!T194</f>
        <v>1198080</v>
      </c>
    </row>
    <row r="195" spans="2:20" ht="18" x14ac:dyDescent="0.3">
      <c r="B195" s="376">
        <f>'[3]Medicaid Caseload'!B195</f>
        <v>45413</v>
      </c>
      <c r="C195" s="382">
        <f>'[3]Medicaid Caseload'!C195</f>
        <v>47153</v>
      </c>
      <c r="D195" s="382">
        <f>'[3]Medicaid Caseload'!D195</f>
        <v>12182</v>
      </c>
      <c r="E195" s="382">
        <f>'[3]Medicaid Caseload'!E195</f>
        <v>56400</v>
      </c>
      <c r="F195" s="382">
        <f>'[3]Medicaid Caseload'!F195</f>
        <v>22491</v>
      </c>
      <c r="G195" s="382">
        <f>'[3]Medicaid Caseload'!G195</f>
        <v>140007</v>
      </c>
      <c r="H195" s="382">
        <f>'[3]Medicaid Caseload'!H195</f>
        <v>41786</v>
      </c>
      <c r="I195" s="382">
        <f>'[3]Medicaid Caseload'!I195</f>
        <v>307564</v>
      </c>
      <c r="J195" s="382">
        <f>'[3]Medicaid Caseload'!J195</f>
        <v>116</v>
      </c>
      <c r="K195" s="382">
        <f>'[3]Medicaid Caseload'!K195</f>
        <v>357409</v>
      </c>
      <c r="L195" s="382">
        <f>'[3]Medicaid Caseload'!L195</f>
        <v>43943</v>
      </c>
      <c r="M195" s="382">
        <f>'[3]Medicaid Caseload'!M195</f>
        <v>18779</v>
      </c>
      <c r="N195" s="382">
        <f>'[3]Medicaid Caseload'!N195</f>
        <v>22863</v>
      </c>
      <c r="O195" s="382">
        <f>'[3]Medicaid Caseload'!O195</f>
        <v>4948</v>
      </c>
      <c r="P195" s="382">
        <f>'[3]Medicaid Caseload'!P195</f>
        <v>31267</v>
      </c>
      <c r="Q195" s="382">
        <f>'[3]Medicaid Caseload'!Q195</f>
        <v>28324</v>
      </c>
      <c r="R195" s="382">
        <f>'[3]Medicaid Caseload'!R195</f>
        <v>25884</v>
      </c>
      <c r="S195" s="382">
        <f>'[3]Medicaid Caseload'!S195</f>
        <v>0</v>
      </c>
      <c r="T195" s="473">
        <f>'[3]Medicaid Caseload'!T195</f>
        <v>1161116</v>
      </c>
    </row>
    <row r="196" spans="2:20" ht="18" x14ac:dyDescent="0.3">
      <c r="B196" s="376">
        <f>'[3]Medicaid Caseload'!B196</f>
        <v>45444</v>
      </c>
      <c r="C196" s="382">
        <f>'[3]Medicaid Caseload'!C196</f>
        <v>47659</v>
      </c>
      <c r="D196" s="382">
        <f>'[3]Medicaid Caseload'!D196</f>
        <v>12216</v>
      </c>
      <c r="E196" s="382">
        <f>'[3]Medicaid Caseload'!E196</f>
        <v>56684</v>
      </c>
      <c r="F196" s="382">
        <f>'[3]Medicaid Caseload'!F196</f>
        <v>23149</v>
      </c>
      <c r="G196" s="382">
        <f>'[3]Medicaid Caseload'!G196</f>
        <v>140079</v>
      </c>
      <c r="H196" s="382">
        <f>'[3]Medicaid Caseload'!H196</f>
        <v>41219</v>
      </c>
      <c r="I196" s="382">
        <f>'[3]Medicaid Caseload'!I196</f>
        <v>308187</v>
      </c>
      <c r="J196" s="382">
        <f>'[3]Medicaid Caseload'!J196</f>
        <v>118</v>
      </c>
      <c r="K196" s="382">
        <f>'[3]Medicaid Caseload'!K196</f>
        <v>359391</v>
      </c>
      <c r="L196" s="382">
        <f>'[3]Medicaid Caseload'!L196</f>
        <v>43187</v>
      </c>
      <c r="M196" s="382">
        <f>'[3]Medicaid Caseload'!M196</f>
        <v>18674</v>
      </c>
      <c r="N196" s="382">
        <f>'[3]Medicaid Caseload'!N196</f>
        <v>23173</v>
      </c>
      <c r="O196" s="382">
        <f>'[3]Medicaid Caseload'!O196</f>
        <v>4753</v>
      </c>
      <c r="P196" s="382">
        <f>'[3]Medicaid Caseload'!P196</f>
        <v>32496</v>
      </c>
      <c r="Q196" s="382">
        <f>'[3]Medicaid Caseload'!Q196</f>
        <v>28916</v>
      </c>
      <c r="R196" s="382">
        <f>'[3]Medicaid Caseload'!R196</f>
        <v>25355</v>
      </c>
      <c r="S196" s="382">
        <f>'[3]Medicaid Caseload'!S196</f>
        <v>0</v>
      </c>
      <c r="T196" s="473">
        <f>'[3]Medicaid Caseload'!T196</f>
        <v>1165256</v>
      </c>
    </row>
    <row r="197" spans="2:20" ht="18" x14ac:dyDescent="0.3">
      <c r="B197" s="378" t="str">
        <f>'[3]Medicaid Caseload'!B197</f>
        <v>FY 2023-24 Actuals</v>
      </c>
      <c r="C197" s="159">
        <f>'[3]Medicaid Caseload'!C197</f>
        <v>47681</v>
      </c>
      <c r="D197" s="159">
        <f>'[3]Medicaid Caseload'!D197</f>
        <v>12692</v>
      </c>
      <c r="E197" s="159">
        <f>'[3]Medicaid Caseload'!E197</f>
        <v>58997</v>
      </c>
      <c r="F197" s="159">
        <f>'[3]Medicaid Caseload'!F197</f>
        <v>20312</v>
      </c>
      <c r="G197" s="159">
        <f>'[3]Medicaid Caseload'!G197</f>
        <v>161211</v>
      </c>
      <c r="H197" s="159">
        <f>'[3]Medicaid Caseload'!H197</f>
        <v>66161</v>
      </c>
      <c r="I197" s="159">
        <f>'[3]Medicaid Caseload'!I197</f>
        <v>405823</v>
      </c>
      <c r="J197" s="159">
        <f>'[3]Medicaid Caseload'!J197</f>
        <v>119</v>
      </c>
      <c r="K197" s="159">
        <f>'[3]Medicaid Caseload'!K197</f>
        <v>412498</v>
      </c>
      <c r="L197" s="159">
        <f>'[3]Medicaid Caseload'!L197</f>
        <v>58501</v>
      </c>
      <c r="M197" s="159">
        <f>'[3]Medicaid Caseload'!M197</f>
        <v>19083</v>
      </c>
      <c r="N197" s="159">
        <f>'[3]Medicaid Caseload'!N197</f>
        <v>24045</v>
      </c>
      <c r="O197" s="159">
        <f>'[3]Medicaid Caseload'!O197</f>
        <v>5663</v>
      </c>
      <c r="P197" s="159">
        <f>'[3]Medicaid Caseload'!P197</f>
        <v>31914</v>
      </c>
      <c r="Q197" s="159">
        <f>'[3]Medicaid Caseload'!Q197</f>
        <v>29013</v>
      </c>
      <c r="R197" s="159">
        <f>'[3]Medicaid Caseload'!R197</f>
        <v>36475</v>
      </c>
      <c r="S197" s="159">
        <f>'[3]Medicaid Caseload'!S197</f>
        <v>0</v>
      </c>
      <c r="T197" s="472">
        <f>'[3]Medicaid Caseload'!T197</f>
        <v>1390188</v>
      </c>
    </row>
    <row r="198" spans="2:20" ht="18" x14ac:dyDescent="0.3">
      <c r="B198" s="376">
        <f>'[3]Medicaid Caseload'!B198</f>
        <v>45474</v>
      </c>
      <c r="C198" s="382">
        <f>'[3]Medicaid Caseload'!C198</f>
        <v>48097</v>
      </c>
      <c r="D198" s="382">
        <f>'[3]Medicaid Caseload'!D198</f>
        <v>12238</v>
      </c>
      <c r="E198" s="382">
        <f>'[3]Medicaid Caseload'!E198</f>
        <v>56760</v>
      </c>
      <c r="F198" s="382">
        <f>'[3]Medicaid Caseload'!F198</f>
        <v>23637</v>
      </c>
      <c r="G198" s="382">
        <f>'[3]Medicaid Caseload'!G198</f>
        <v>140587</v>
      </c>
      <c r="H198" s="382">
        <f>'[3]Medicaid Caseload'!H198</f>
        <v>41249</v>
      </c>
      <c r="I198" s="382">
        <f>'[3]Medicaid Caseload'!I198</f>
        <v>312344</v>
      </c>
      <c r="J198" s="382">
        <f>'[3]Medicaid Caseload'!J198</f>
        <v>119</v>
      </c>
      <c r="K198" s="382">
        <f>'[3]Medicaid Caseload'!K198</f>
        <v>362073</v>
      </c>
      <c r="L198" s="382">
        <f>'[3]Medicaid Caseload'!L198</f>
        <v>43264</v>
      </c>
      <c r="M198" s="382">
        <f>'[3]Medicaid Caseload'!M198</f>
        <v>18633</v>
      </c>
      <c r="N198" s="382">
        <f>'[3]Medicaid Caseload'!N198</f>
        <v>23435</v>
      </c>
      <c r="O198" s="382">
        <f>'[3]Medicaid Caseload'!O198</f>
        <v>4726</v>
      </c>
      <c r="P198" s="382">
        <f>'[3]Medicaid Caseload'!P198</f>
        <v>33779</v>
      </c>
      <c r="Q198" s="382">
        <f>'[3]Medicaid Caseload'!Q198</f>
        <v>29218</v>
      </c>
      <c r="R198" s="382">
        <f>'[3]Medicaid Caseload'!R198</f>
        <v>25001</v>
      </c>
      <c r="S198" s="382">
        <f>'[3]Medicaid Caseload'!S198</f>
        <v>0</v>
      </c>
      <c r="T198" s="473">
        <f>'[3]Medicaid Caseload'!T198</f>
        <v>1175160</v>
      </c>
    </row>
    <row r="199" spans="2:20" ht="18" x14ac:dyDescent="0.3">
      <c r="B199" s="376">
        <f>'[3]Medicaid Caseload'!B199</f>
        <v>45505</v>
      </c>
      <c r="C199" s="382">
        <f>'[3]Medicaid Caseload'!C199</f>
        <v>48631</v>
      </c>
      <c r="D199" s="382">
        <f>'[3]Medicaid Caseload'!D199</f>
        <v>12264</v>
      </c>
      <c r="E199" s="382">
        <f>'[3]Medicaid Caseload'!E199</f>
        <v>57073</v>
      </c>
      <c r="F199" s="382">
        <f>'[3]Medicaid Caseload'!F199</f>
        <v>24186</v>
      </c>
      <c r="G199" s="382">
        <f>'[3]Medicaid Caseload'!G199</f>
        <v>140766</v>
      </c>
      <c r="H199" s="382">
        <f>'[3]Medicaid Caseload'!H199</f>
        <v>42143</v>
      </c>
      <c r="I199" s="382">
        <f>'[3]Medicaid Caseload'!I199</f>
        <v>318208</v>
      </c>
      <c r="J199" s="382">
        <f>'[3]Medicaid Caseload'!J199</f>
        <v>118</v>
      </c>
      <c r="K199" s="382">
        <f>'[3]Medicaid Caseload'!K199</f>
        <v>364744</v>
      </c>
      <c r="L199" s="382">
        <f>'[3]Medicaid Caseload'!L199</f>
        <v>43954</v>
      </c>
      <c r="M199" s="382">
        <f>'[3]Medicaid Caseload'!M199</f>
        <v>18420</v>
      </c>
      <c r="N199" s="382">
        <f>'[3]Medicaid Caseload'!N199</f>
        <v>23434</v>
      </c>
      <c r="O199" s="382">
        <f>'[3]Medicaid Caseload'!O199</f>
        <v>4710</v>
      </c>
      <c r="P199" s="382">
        <f>'[3]Medicaid Caseload'!P199</f>
        <v>35082</v>
      </c>
      <c r="Q199" s="382">
        <f>'[3]Medicaid Caseload'!Q199</f>
        <v>29564</v>
      </c>
      <c r="R199" s="382">
        <f>'[3]Medicaid Caseload'!R199</f>
        <v>24800</v>
      </c>
      <c r="S199" s="382">
        <f>'[3]Medicaid Caseload'!S199</f>
        <v>0</v>
      </c>
      <c r="T199" s="473">
        <f>'[3]Medicaid Caseload'!T199</f>
        <v>1188097</v>
      </c>
    </row>
    <row r="200" spans="2:20" ht="18" x14ac:dyDescent="0.3">
      <c r="B200" s="376">
        <f>'[3]Medicaid Caseload'!B200</f>
        <v>45536</v>
      </c>
      <c r="C200" s="382">
        <f>'[3]Medicaid Caseload'!C200</f>
        <v>49139</v>
      </c>
      <c r="D200" s="382">
        <f>'[3]Medicaid Caseload'!D200</f>
        <v>12271</v>
      </c>
      <c r="E200" s="382">
        <f>'[3]Medicaid Caseload'!E200</f>
        <v>57328</v>
      </c>
      <c r="F200" s="382">
        <f>'[3]Medicaid Caseload'!F200</f>
        <v>24937</v>
      </c>
      <c r="G200" s="382">
        <f>'[3]Medicaid Caseload'!G200</f>
        <v>140694</v>
      </c>
      <c r="H200" s="382">
        <f>'[3]Medicaid Caseload'!H200</f>
        <v>41845</v>
      </c>
      <c r="I200" s="382">
        <f>'[3]Medicaid Caseload'!I200</f>
        <v>318509</v>
      </c>
      <c r="J200" s="382">
        <f>'[3]Medicaid Caseload'!J200</f>
        <v>121</v>
      </c>
      <c r="K200" s="382">
        <f>'[3]Medicaid Caseload'!K200</f>
        <v>365228</v>
      </c>
      <c r="L200" s="382">
        <f>'[3]Medicaid Caseload'!L200</f>
        <v>43975</v>
      </c>
      <c r="M200" s="382">
        <f>'[3]Medicaid Caseload'!M200</f>
        <v>18415</v>
      </c>
      <c r="N200" s="382">
        <f>'[3]Medicaid Caseload'!N200</f>
        <v>23473</v>
      </c>
      <c r="O200" s="382">
        <f>'[3]Medicaid Caseload'!O200</f>
        <v>4762</v>
      </c>
      <c r="P200" s="382">
        <f>'[3]Medicaid Caseload'!P200</f>
        <v>36593</v>
      </c>
      <c r="Q200" s="382">
        <f>'[3]Medicaid Caseload'!Q200</f>
        <v>29996</v>
      </c>
      <c r="R200" s="382">
        <f>'[3]Medicaid Caseload'!R200</f>
        <v>25103</v>
      </c>
      <c r="S200" s="382">
        <f>'[3]Medicaid Caseload'!S200</f>
        <v>0</v>
      </c>
      <c r="T200" s="473">
        <f>'[3]Medicaid Caseload'!T200</f>
        <v>1192389</v>
      </c>
    </row>
    <row r="201" spans="2:20" ht="18" x14ac:dyDescent="0.3">
      <c r="B201" s="376">
        <f>'[3]Medicaid Caseload'!B201</f>
        <v>45566</v>
      </c>
      <c r="C201" s="382">
        <f>'[3]Medicaid Caseload'!C201</f>
        <v>49595</v>
      </c>
      <c r="D201" s="382">
        <f>'[3]Medicaid Caseload'!D201</f>
        <v>12314</v>
      </c>
      <c r="E201" s="382">
        <f>'[3]Medicaid Caseload'!E201</f>
        <v>57581</v>
      </c>
      <c r="F201" s="382">
        <f>'[3]Medicaid Caseload'!F201</f>
        <v>25559</v>
      </c>
      <c r="G201" s="382">
        <f>'[3]Medicaid Caseload'!G201</f>
        <v>140470</v>
      </c>
      <c r="H201" s="382">
        <f>'[3]Medicaid Caseload'!H201</f>
        <v>42238</v>
      </c>
      <c r="I201" s="382">
        <f>'[3]Medicaid Caseload'!I201</f>
        <v>322123</v>
      </c>
      <c r="J201" s="382">
        <f>'[3]Medicaid Caseload'!J201</f>
        <v>122</v>
      </c>
      <c r="K201" s="382">
        <f>'[3]Medicaid Caseload'!K201</f>
        <v>365977</v>
      </c>
      <c r="L201" s="382">
        <f>'[3]Medicaid Caseload'!L201</f>
        <v>44425</v>
      </c>
      <c r="M201" s="382">
        <f>'[3]Medicaid Caseload'!M201</f>
        <v>18455</v>
      </c>
      <c r="N201" s="382">
        <f>'[3]Medicaid Caseload'!N201</f>
        <v>23368</v>
      </c>
      <c r="O201" s="382">
        <f>'[3]Medicaid Caseload'!O201</f>
        <v>4807</v>
      </c>
      <c r="P201" s="382">
        <f>'[3]Medicaid Caseload'!P201</f>
        <v>38332</v>
      </c>
      <c r="Q201" s="382">
        <f>'[3]Medicaid Caseload'!Q201</f>
        <v>30070</v>
      </c>
      <c r="R201" s="382">
        <f>'[3]Medicaid Caseload'!R201</f>
        <v>24887</v>
      </c>
      <c r="S201" s="382">
        <f>'[3]Medicaid Caseload'!S201</f>
        <v>0</v>
      </c>
      <c r="T201" s="473">
        <f>'[3]Medicaid Caseload'!T201</f>
        <v>1200323</v>
      </c>
    </row>
    <row r="202" spans="2:20" ht="18" x14ac:dyDescent="0.3">
      <c r="B202" s="376">
        <f>'[3]Medicaid Caseload'!B202</f>
        <v>45597</v>
      </c>
      <c r="C202" s="382">
        <f>'[3]Medicaid Caseload'!C202</f>
        <v>49913</v>
      </c>
      <c r="D202" s="382">
        <f>'[3]Medicaid Caseload'!D202</f>
        <v>12332</v>
      </c>
      <c r="E202" s="382">
        <f>'[3]Medicaid Caseload'!E202</f>
        <v>57793</v>
      </c>
      <c r="F202" s="382">
        <f>'[3]Medicaid Caseload'!F202</f>
        <v>26101</v>
      </c>
      <c r="G202" s="382">
        <f>'[3]Medicaid Caseload'!G202</f>
        <v>140004</v>
      </c>
      <c r="H202" s="382">
        <f>'[3]Medicaid Caseload'!H202</f>
        <v>42403</v>
      </c>
      <c r="I202" s="382">
        <f>'[3]Medicaid Caseload'!I202</f>
        <v>325760</v>
      </c>
      <c r="J202" s="382">
        <f>'[3]Medicaid Caseload'!J202</f>
        <v>124</v>
      </c>
      <c r="K202" s="382">
        <f>'[3]Medicaid Caseload'!K202</f>
        <v>366355</v>
      </c>
      <c r="L202" s="382">
        <f>'[3]Medicaid Caseload'!L202</f>
        <v>44930</v>
      </c>
      <c r="M202" s="382">
        <f>'[3]Medicaid Caseload'!M202</f>
        <v>18458</v>
      </c>
      <c r="N202" s="382">
        <f>'[3]Medicaid Caseload'!N202</f>
        <v>23567</v>
      </c>
      <c r="O202" s="382">
        <f>'[3]Medicaid Caseload'!O202</f>
        <v>4847</v>
      </c>
      <c r="P202" s="382">
        <f>'[3]Medicaid Caseload'!P202</f>
        <v>40284</v>
      </c>
      <c r="Q202" s="382">
        <f>'[3]Medicaid Caseload'!Q202</f>
        <v>30427</v>
      </c>
      <c r="R202" s="382">
        <f>'[3]Medicaid Caseload'!R202</f>
        <v>24933</v>
      </c>
      <c r="S202" s="382">
        <f>'[3]Medicaid Caseload'!S202</f>
        <v>0</v>
      </c>
      <c r="T202" s="473">
        <f>'[3]Medicaid Caseload'!T202</f>
        <v>1208231</v>
      </c>
    </row>
    <row r="203" spans="2:20" ht="18" x14ac:dyDescent="0.3">
      <c r="B203" s="376">
        <f>'[3]Medicaid Caseload'!B203</f>
        <v>45627</v>
      </c>
      <c r="C203" s="382">
        <f>'[3]Medicaid Caseload'!C203</f>
        <v>50154</v>
      </c>
      <c r="D203" s="382">
        <f>'[3]Medicaid Caseload'!D203</f>
        <v>12289</v>
      </c>
      <c r="E203" s="382">
        <f>'[3]Medicaid Caseload'!E203</f>
        <v>57827</v>
      </c>
      <c r="F203" s="382">
        <f>'[3]Medicaid Caseload'!F203</f>
        <v>26883</v>
      </c>
      <c r="G203" s="382">
        <f>'[3]Medicaid Caseload'!G203</f>
        <v>138906</v>
      </c>
      <c r="H203" s="382">
        <f>'[3]Medicaid Caseload'!H203</f>
        <v>42404</v>
      </c>
      <c r="I203" s="382">
        <f>'[3]Medicaid Caseload'!I203</f>
        <v>327778</v>
      </c>
      <c r="J203" s="382">
        <f>'[3]Medicaid Caseload'!J203</f>
        <v>126</v>
      </c>
      <c r="K203" s="382">
        <f>'[3]Medicaid Caseload'!K203</f>
        <v>366100</v>
      </c>
      <c r="L203" s="382">
        <f>'[3]Medicaid Caseload'!L203</f>
        <v>44958</v>
      </c>
      <c r="M203" s="382">
        <f>'[3]Medicaid Caseload'!M203</f>
        <v>18426</v>
      </c>
      <c r="N203" s="382">
        <f>'[3]Medicaid Caseload'!N203</f>
        <v>23511</v>
      </c>
      <c r="O203" s="382">
        <f>'[3]Medicaid Caseload'!O203</f>
        <v>4918</v>
      </c>
      <c r="P203" s="382">
        <f>'[3]Medicaid Caseload'!P203</f>
        <v>41728</v>
      </c>
      <c r="Q203" s="382">
        <f>'[3]Medicaid Caseload'!Q203</f>
        <v>30334</v>
      </c>
      <c r="R203" s="382">
        <f>'[3]Medicaid Caseload'!R203</f>
        <v>24687</v>
      </c>
      <c r="S203" s="382">
        <f>'[3]Medicaid Caseload'!S203</f>
        <v>0</v>
      </c>
      <c r="T203" s="473">
        <f>'[3]Medicaid Caseload'!T203</f>
        <v>1211029</v>
      </c>
    </row>
    <row r="204" spans="2:20" ht="18" x14ac:dyDescent="0.3">
      <c r="B204" s="376">
        <f>'[3]Medicaid Caseload'!B204</f>
        <v>45658</v>
      </c>
      <c r="C204" s="382">
        <f>'[3]Medicaid Caseload'!C204</f>
        <v>50418</v>
      </c>
      <c r="D204" s="382">
        <f>'[3]Medicaid Caseload'!D204</f>
        <v>12321</v>
      </c>
      <c r="E204" s="382">
        <f>'[3]Medicaid Caseload'!E204</f>
        <v>58241</v>
      </c>
      <c r="F204" s="382">
        <f>'[3]Medicaid Caseload'!F204</f>
        <v>27437</v>
      </c>
      <c r="G204" s="382">
        <f>'[3]Medicaid Caseload'!G204</f>
        <v>137736</v>
      </c>
      <c r="H204" s="382">
        <f>'[3]Medicaid Caseload'!H204</f>
        <v>43605</v>
      </c>
      <c r="I204" s="382">
        <f>'[3]Medicaid Caseload'!I204</f>
        <v>333414</v>
      </c>
      <c r="J204" s="382">
        <f>'[3]Medicaid Caseload'!J204</f>
        <v>120</v>
      </c>
      <c r="K204" s="382">
        <f>'[3]Medicaid Caseload'!K204</f>
        <v>366150</v>
      </c>
      <c r="L204" s="382">
        <f>'[3]Medicaid Caseload'!L204</f>
        <v>46535</v>
      </c>
      <c r="M204" s="382">
        <f>'[3]Medicaid Caseload'!M204</f>
        <v>18468</v>
      </c>
      <c r="N204" s="382">
        <f>'[3]Medicaid Caseload'!N204</f>
        <v>23454</v>
      </c>
      <c r="O204" s="382">
        <f>'[3]Medicaid Caseload'!O204</f>
        <v>5120</v>
      </c>
      <c r="P204" s="382">
        <f>'[3]Medicaid Caseload'!P204</f>
        <v>33546</v>
      </c>
      <c r="Q204" s="382">
        <f>'[3]Medicaid Caseload'!Q204</f>
        <v>30438</v>
      </c>
      <c r="R204" s="382">
        <f>'[3]Medicaid Caseload'!R204</f>
        <v>25074</v>
      </c>
      <c r="S204" s="382">
        <f>'[3]Medicaid Caseload'!S204</f>
        <v>2347</v>
      </c>
      <c r="T204" s="473">
        <f>'[3]Medicaid Caseload'!T204</f>
        <v>1214424</v>
      </c>
    </row>
    <row r="205" spans="2:20" ht="18" x14ac:dyDescent="0.3">
      <c r="B205" s="376">
        <f>'[3]Medicaid Caseload'!B205</f>
        <v>45689</v>
      </c>
      <c r="C205" s="382">
        <f>'[3]Medicaid Caseload'!C205</f>
        <v>50448</v>
      </c>
      <c r="D205" s="382">
        <f>'[3]Medicaid Caseload'!D205</f>
        <v>12279</v>
      </c>
      <c r="E205" s="382">
        <f>'[3]Medicaid Caseload'!E205</f>
        <v>58444</v>
      </c>
      <c r="F205" s="382">
        <f>'[3]Medicaid Caseload'!F205</f>
        <v>28036</v>
      </c>
      <c r="G205" s="382">
        <f>'[3]Medicaid Caseload'!G205</f>
        <v>136256</v>
      </c>
      <c r="H205" s="382">
        <f>'[3]Medicaid Caseload'!H205</f>
        <v>43454</v>
      </c>
      <c r="I205" s="382">
        <f>'[3]Medicaid Caseload'!I205</f>
        <v>331840</v>
      </c>
      <c r="J205" s="382">
        <f>'[3]Medicaid Caseload'!J205</f>
        <v>116</v>
      </c>
      <c r="K205" s="382">
        <f>'[3]Medicaid Caseload'!K205</f>
        <v>363783</v>
      </c>
      <c r="L205" s="382">
        <f>'[3]Medicaid Caseload'!L205</f>
        <v>45835</v>
      </c>
      <c r="M205" s="382">
        <f>'[3]Medicaid Caseload'!M205</f>
        <v>18468</v>
      </c>
      <c r="N205" s="382">
        <f>'[3]Medicaid Caseload'!N205</f>
        <v>23539</v>
      </c>
      <c r="O205" s="382">
        <f>'[3]Medicaid Caseload'!O205</f>
        <v>4985</v>
      </c>
      <c r="P205" s="382">
        <f>'[3]Medicaid Caseload'!P205</f>
        <v>34163</v>
      </c>
      <c r="Q205" s="382">
        <f>'[3]Medicaid Caseload'!Q205</f>
        <v>30208</v>
      </c>
      <c r="R205" s="382">
        <f>'[3]Medicaid Caseload'!R205</f>
        <v>24779</v>
      </c>
      <c r="S205" s="382">
        <f>'[3]Medicaid Caseload'!S205</f>
        <v>2892</v>
      </c>
      <c r="T205" s="473">
        <f>'[3]Medicaid Caseload'!T205</f>
        <v>1209525</v>
      </c>
    </row>
    <row r="206" spans="2:20" ht="18" x14ac:dyDescent="0.3">
      <c r="B206" s="376">
        <f>'[3]Medicaid Caseload'!B206</f>
        <v>45717</v>
      </c>
      <c r="C206" s="382">
        <f>'[3]Medicaid Caseload'!C206</f>
        <v>50727</v>
      </c>
      <c r="D206" s="382">
        <f>'[3]Medicaid Caseload'!D206</f>
        <v>12300</v>
      </c>
      <c r="E206" s="382">
        <f>'[3]Medicaid Caseload'!E206</f>
        <v>58847</v>
      </c>
      <c r="F206" s="382">
        <f>'[3]Medicaid Caseload'!F206</f>
        <v>28180</v>
      </c>
      <c r="G206" s="382">
        <f>'[3]Medicaid Caseload'!G206</f>
        <v>135483</v>
      </c>
      <c r="H206" s="382">
        <f>'[3]Medicaid Caseload'!H206</f>
        <v>43838</v>
      </c>
      <c r="I206" s="382">
        <f>'[3]Medicaid Caseload'!I206</f>
        <v>333000</v>
      </c>
      <c r="J206" s="382">
        <f>'[3]Medicaid Caseload'!J206</f>
        <v>117</v>
      </c>
      <c r="K206" s="382">
        <f>'[3]Medicaid Caseload'!K206</f>
        <v>364260</v>
      </c>
      <c r="L206" s="382">
        <f>'[3]Medicaid Caseload'!L206</f>
        <v>46365</v>
      </c>
      <c r="M206" s="382">
        <f>'[3]Medicaid Caseload'!M206</f>
        <v>18492</v>
      </c>
      <c r="N206" s="382">
        <f>'[3]Medicaid Caseload'!N206</f>
        <v>23807</v>
      </c>
      <c r="O206" s="382">
        <f>'[3]Medicaid Caseload'!O206</f>
        <v>5043</v>
      </c>
      <c r="P206" s="382">
        <f>'[3]Medicaid Caseload'!P206</f>
        <v>35116</v>
      </c>
      <c r="Q206" s="382">
        <f>'[3]Medicaid Caseload'!Q206</f>
        <v>30102</v>
      </c>
      <c r="R206" s="382">
        <f>'[3]Medicaid Caseload'!R206</f>
        <v>24754</v>
      </c>
      <c r="S206" s="382">
        <f>'[3]Medicaid Caseload'!S206</f>
        <v>3521</v>
      </c>
      <c r="T206" s="473">
        <f>'[3]Medicaid Caseload'!T206</f>
        <v>1213952</v>
      </c>
    </row>
    <row r="207" spans="2:20" ht="18" x14ac:dyDescent="0.3">
      <c r="B207" s="376">
        <f>'[3]Medicaid Caseload'!B207</f>
        <v>45748</v>
      </c>
      <c r="C207" s="382">
        <f>'[3]Medicaid Caseload'!C207</f>
        <v>50631</v>
      </c>
      <c r="D207" s="382">
        <f>'[3]Medicaid Caseload'!D207</f>
        <v>12167</v>
      </c>
      <c r="E207" s="382">
        <f>'[3]Medicaid Caseload'!E207</f>
        <v>58582</v>
      </c>
      <c r="F207" s="382">
        <f>'[3]Medicaid Caseload'!F207</f>
        <v>28264</v>
      </c>
      <c r="G207" s="382">
        <f>'[3]Medicaid Caseload'!G207</f>
        <v>136186</v>
      </c>
      <c r="H207" s="382">
        <f>'[3]Medicaid Caseload'!H207</f>
        <v>43615</v>
      </c>
      <c r="I207" s="382">
        <f>'[3]Medicaid Caseload'!I207</f>
        <v>334042</v>
      </c>
      <c r="J207" s="382">
        <f>'[3]Medicaid Caseload'!J207</f>
        <v>114</v>
      </c>
      <c r="K207" s="382">
        <f>'[3]Medicaid Caseload'!K207</f>
        <v>371408</v>
      </c>
      <c r="L207" s="382">
        <f>'[3]Medicaid Caseload'!L207</f>
        <v>46303</v>
      </c>
      <c r="M207" s="382">
        <f>'[3]Medicaid Caseload'!M207</f>
        <v>18465</v>
      </c>
      <c r="N207" s="382">
        <f>'[3]Medicaid Caseload'!N207</f>
        <v>24117</v>
      </c>
      <c r="O207" s="382">
        <f>'[3]Medicaid Caseload'!O207</f>
        <v>4864</v>
      </c>
      <c r="P207" s="382">
        <f>'[3]Medicaid Caseload'!P207</f>
        <v>36058</v>
      </c>
      <c r="Q207" s="382">
        <f>'[3]Medicaid Caseload'!Q207</f>
        <v>30579</v>
      </c>
      <c r="R207" s="382">
        <f>'[3]Medicaid Caseload'!R207</f>
        <v>24409</v>
      </c>
      <c r="S207" s="382">
        <f>'[3]Medicaid Caseload'!S207</f>
        <v>3984</v>
      </c>
      <c r="T207" s="473">
        <f>'[3]Medicaid Caseload'!T207</f>
        <v>1223788</v>
      </c>
    </row>
    <row r="208" spans="2:20" ht="18" x14ac:dyDescent="0.3">
      <c r="B208" s="376">
        <f>'[3]Medicaid Caseload'!B208</f>
        <v>45778</v>
      </c>
      <c r="C208" s="382"/>
      <c r="D208" s="382"/>
      <c r="E208" s="382"/>
      <c r="F208" s="382"/>
      <c r="G208" s="382"/>
      <c r="H208" s="382"/>
      <c r="I208" s="382"/>
      <c r="J208" s="382"/>
      <c r="K208" s="382"/>
      <c r="L208" s="382"/>
      <c r="M208" s="382"/>
      <c r="N208" s="382"/>
      <c r="O208" s="382"/>
      <c r="P208" s="382"/>
      <c r="Q208" s="382"/>
      <c r="R208" s="382"/>
      <c r="S208" s="382"/>
      <c r="T208" s="473"/>
    </row>
    <row r="209" spans="2:20" ht="18" x14ac:dyDescent="0.3">
      <c r="B209" s="376">
        <f>'[3]Medicaid Caseload'!B209</f>
        <v>45809</v>
      </c>
      <c r="C209" s="382"/>
      <c r="D209" s="382"/>
      <c r="E209" s="382"/>
      <c r="F209" s="382"/>
      <c r="G209" s="382"/>
      <c r="H209" s="382"/>
      <c r="I209" s="382"/>
      <c r="J209" s="382"/>
      <c r="K209" s="382"/>
      <c r="L209" s="382"/>
      <c r="M209" s="382"/>
      <c r="N209" s="382"/>
      <c r="O209" s="382"/>
      <c r="P209" s="382"/>
      <c r="Q209" s="382"/>
      <c r="R209" s="382"/>
      <c r="S209" s="382"/>
      <c r="T209" s="473"/>
    </row>
    <row r="210" spans="2:20" ht="18" x14ac:dyDescent="0.3">
      <c r="B210" s="391" t="str">
        <f>'[3]Medicaid Caseload'!B210</f>
        <v>FY 2024-25 Year-to-Date Average</v>
      </c>
      <c r="C210" s="383">
        <f>'[3]Medicaid Caseload'!C210</f>
        <v>49775</v>
      </c>
      <c r="D210" s="383">
        <f>'[3]Medicaid Caseload'!D210</f>
        <v>12278</v>
      </c>
      <c r="E210" s="383">
        <f>'[3]Medicaid Caseload'!E210</f>
        <v>57848</v>
      </c>
      <c r="F210" s="383">
        <f>'[3]Medicaid Caseload'!F210</f>
        <v>26322</v>
      </c>
      <c r="G210" s="383">
        <f>'[3]Medicaid Caseload'!G210</f>
        <v>138709</v>
      </c>
      <c r="H210" s="383">
        <f>'[3]Medicaid Caseload'!H210</f>
        <v>42679</v>
      </c>
      <c r="I210" s="383">
        <f>'[3]Medicaid Caseload'!I210</f>
        <v>325702</v>
      </c>
      <c r="J210" s="383">
        <f>'[3]Medicaid Caseload'!J210</f>
        <v>120</v>
      </c>
      <c r="K210" s="383">
        <f>'[3]Medicaid Caseload'!K210</f>
        <v>365608</v>
      </c>
      <c r="L210" s="383">
        <f>'[3]Medicaid Caseload'!L210</f>
        <v>45054</v>
      </c>
      <c r="M210" s="383">
        <f>'[3]Medicaid Caseload'!M210</f>
        <v>18470</v>
      </c>
      <c r="N210" s="383">
        <f>'[3]Medicaid Caseload'!N210</f>
        <v>23571</v>
      </c>
      <c r="O210" s="383">
        <f>'[3]Medicaid Caseload'!O210</f>
        <v>4878</v>
      </c>
      <c r="P210" s="383">
        <f>'[3]Medicaid Caseload'!P210</f>
        <v>36468</v>
      </c>
      <c r="Q210" s="383">
        <f>'[3]Medicaid Caseload'!Q210</f>
        <v>30094</v>
      </c>
      <c r="R210" s="383">
        <f>'[3]Medicaid Caseload'!R210</f>
        <v>24843</v>
      </c>
      <c r="S210" s="383">
        <f>'[3]Medicaid Caseload'!S210</f>
        <v>1274</v>
      </c>
      <c r="T210" s="474">
        <f>'[3]Medicaid Caseload'!T210</f>
        <v>1198522</v>
      </c>
    </row>
    <row r="211" spans="2:20" ht="36" x14ac:dyDescent="0.3">
      <c r="B211" s="391" t="str">
        <f>'[3]Medicaid Caseload'!B211</f>
        <v>FY 2024-25 Year-to-Date Appropriation</v>
      </c>
      <c r="C211" s="383">
        <f>'[3]Medicaid Caseload'!C211</f>
        <v>50130</v>
      </c>
      <c r="D211" s="383">
        <f>'[3]Medicaid Caseload'!D211</f>
        <v>12304</v>
      </c>
      <c r="E211" s="383">
        <f>'[3]Medicaid Caseload'!E211</f>
        <v>57924</v>
      </c>
      <c r="F211" s="383">
        <f>'[3]Medicaid Caseload'!F211</f>
        <v>27138</v>
      </c>
      <c r="G211" s="383">
        <f>'[3]Medicaid Caseload'!G211</f>
        <v>139741</v>
      </c>
      <c r="H211" s="383">
        <f>'[3]Medicaid Caseload'!H211</f>
        <v>42470</v>
      </c>
      <c r="I211" s="383">
        <f>'[3]Medicaid Caseload'!I211</f>
        <v>329651</v>
      </c>
      <c r="J211" s="383">
        <f>'[3]Medicaid Caseload'!J211</f>
        <v>124</v>
      </c>
      <c r="K211" s="383">
        <f>'[3]Medicaid Caseload'!K211</f>
        <v>366895</v>
      </c>
      <c r="L211" s="383">
        <f>'[3]Medicaid Caseload'!L211</f>
        <v>45028</v>
      </c>
      <c r="M211" s="383">
        <f>'[3]Medicaid Caseload'!M211</f>
        <v>18459</v>
      </c>
      <c r="N211" s="383">
        <f>'[3]Medicaid Caseload'!N211</f>
        <v>23545</v>
      </c>
      <c r="O211" s="383">
        <f>'[3]Medicaid Caseload'!O211</f>
        <v>4900</v>
      </c>
      <c r="P211" s="383">
        <f>'[3]Medicaid Caseload'!P211</f>
        <v>34167</v>
      </c>
      <c r="Q211" s="383">
        <f>'[3]Medicaid Caseload'!Q211</f>
        <v>30313</v>
      </c>
      <c r="R211" s="383">
        <f>'[3]Medicaid Caseload'!R211</f>
        <v>24794</v>
      </c>
      <c r="S211" s="469">
        <f>'[3]Medicaid Caseload'!S211</f>
        <v>1114</v>
      </c>
      <c r="T211" s="474">
        <f>'[3]Medicaid Caseload'!T211</f>
        <v>1208697</v>
      </c>
    </row>
    <row r="212" spans="2:20" ht="18" x14ac:dyDescent="0.3">
      <c r="B212" s="376" t="str">
        <f>'[3]Medicaid Caseload'!B212</f>
        <v>Monthly Growth</v>
      </c>
      <c r="C212" s="382">
        <f>'[3]Medicaid Caseload'!C212</f>
        <v>-96</v>
      </c>
      <c r="D212" s="382">
        <f>'[3]Medicaid Caseload'!D212</f>
        <v>-133</v>
      </c>
      <c r="E212" s="382">
        <f>'[3]Medicaid Caseload'!E212</f>
        <v>-265</v>
      </c>
      <c r="F212" s="382">
        <f>'[3]Medicaid Caseload'!F212</f>
        <v>84</v>
      </c>
      <c r="G212" s="382">
        <f>'[3]Medicaid Caseload'!G212</f>
        <v>703</v>
      </c>
      <c r="H212" s="382">
        <f>'[3]Medicaid Caseload'!H212</f>
        <v>-223</v>
      </c>
      <c r="I212" s="382">
        <f>'[3]Medicaid Caseload'!I212</f>
        <v>1042</v>
      </c>
      <c r="J212" s="382">
        <f>'[3]Medicaid Caseload'!J212</f>
        <v>-3</v>
      </c>
      <c r="K212" s="382">
        <f>'[3]Medicaid Caseload'!K212</f>
        <v>7148</v>
      </c>
      <c r="L212" s="382">
        <f>'[3]Medicaid Caseload'!L212</f>
        <v>-62</v>
      </c>
      <c r="M212" s="382">
        <f>'[3]Medicaid Caseload'!M212</f>
        <v>-27</v>
      </c>
      <c r="N212" s="382">
        <f>'[3]Medicaid Caseload'!N212</f>
        <v>310</v>
      </c>
      <c r="O212" s="382">
        <f>'[3]Medicaid Caseload'!O212</f>
        <v>-179</v>
      </c>
      <c r="P212" s="382">
        <f>'[3]Medicaid Caseload'!P212</f>
        <v>942</v>
      </c>
      <c r="Q212" s="382">
        <f>'[3]Medicaid Caseload'!Q212</f>
        <v>477</v>
      </c>
      <c r="R212" s="382">
        <f>'[3]Medicaid Caseload'!R212</f>
        <v>-345</v>
      </c>
      <c r="S212" s="382">
        <f>'[3]Medicaid Caseload'!S212</f>
        <v>463</v>
      </c>
      <c r="T212" s="473">
        <f>'[3]Medicaid Caseload'!T212</f>
        <v>9836</v>
      </c>
    </row>
    <row r="213" spans="2:20" ht="18" x14ac:dyDescent="0.3">
      <c r="B213" s="376" t="str">
        <f>'[3]Medicaid Caseload'!B213</f>
        <v>Monthly Growth Rate</v>
      </c>
      <c r="C213" s="384">
        <f>'[3]Medicaid Caseload'!C213</f>
        <v>-1.8924832929209101E-3</v>
      </c>
      <c r="D213" s="384">
        <f>'[3]Medicaid Caseload'!D213</f>
        <v>-1.0813008130081347E-2</v>
      </c>
      <c r="E213" s="384">
        <f>'[3]Medicaid Caseload'!E213</f>
        <v>-4.5032032219144424E-3</v>
      </c>
      <c r="F213" s="384">
        <f>'[3]Medicaid Caseload'!F213</f>
        <v>2.9808374733852894E-3</v>
      </c>
      <c r="G213" s="384">
        <f>'[3]Medicaid Caseload'!G213</f>
        <v>5.1888428806565745E-3</v>
      </c>
      <c r="H213" s="384">
        <f>'[3]Medicaid Caseload'!H213</f>
        <v>-5.0869108992198653E-3</v>
      </c>
      <c r="I213" s="384">
        <f>'[3]Medicaid Caseload'!I213</f>
        <v>3.1291291291291046E-3</v>
      </c>
      <c r="J213" s="384">
        <f>'[3]Medicaid Caseload'!J213</f>
        <v>-2.5641025641025661E-2</v>
      </c>
      <c r="K213" s="384">
        <f>'[3]Medicaid Caseload'!K213</f>
        <v>1.9623345961675698E-2</v>
      </c>
      <c r="L213" s="384">
        <f>'[3]Medicaid Caseload'!L213</f>
        <v>-1.3372155720909884E-3</v>
      </c>
      <c r="M213" s="384">
        <f>'[3]Medicaid Caseload'!M213</f>
        <v>-1.4600908500973508E-3</v>
      </c>
      <c r="N213" s="384">
        <f>'[3]Medicaid Caseload'!N213</f>
        <v>1.3021380266308169E-2</v>
      </c>
      <c r="O213" s="384">
        <f>'[3]Medicaid Caseload'!O213</f>
        <v>-3.5494745191354315E-2</v>
      </c>
      <c r="P213" s="384">
        <f>'[3]Medicaid Caseload'!P213</f>
        <v>2.6825378744731676E-2</v>
      </c>
      <c r="Q213" s="384">
        <f>'[3]Medicaid Caseload'!Q213</f>
        <v>1.5846123181183946E-2</v>
      </c>
      <c r="R213" s="384">
        <f>'[3]Medicaid Caseload'!R213</f>
        <v>-1.3937141472085357E-2</v>
      </c>
      <c r="S213" s="384">
        <f>'[3]Medicaid Caseload'!S213</f>
        <v>0.13149673388241978</v>
      </c>
      <c r="T213" s="475">
        <f>'[3]Medicaid Caseload'!T213</f>
        <v>8.102462041332803E-3</v>
      </c>
    </row>
    <row r="214" spans="2:20" ht="18" x14ac:dyDescent="0.3">
      <c r="B214" s="376" t="str">
        <f>'[3]Medicaid Caseload'!B214</f>
        <v>Over-the-year Growth</v>
      </c>
      <c r="C214" s="382">
        <f>'[3]Medicaid Caseload'!C214</f>
        <v>3951</v>
      </c>
      <c r="D214" s="382">
        <f>'[3]Medicaid Caseload'!D214</f>
        <v>-13</v>
      </c>
      <c r="E214" s="382">
        <f>'[3]Medicaid Caseload'!E214</f>
        <v>2392</v>
      </c>
      <c r="F214" s="382">
        <f>'[3]Medicaid Caseload'!F214</f>
        <v>6718</v>
      </c>
      <c r="G214" s="382">
        <f>'[3]Medicaid Caseload'!G214</f>
        <v>-7420</v>
      </c>
      <c r="H214" s="382">
        <f>'[3]Medicaid Caseload'!H214</f>
        <v>-1538</v>
      </c>
      <c r="I214" s="382">
        <f>'[3]Medicaid Caseload'!I214</f>
        <v>10669</v>
      </c>
      <c r="J214" s="382">
        <f>'[3]Medicaid Caseload'!J214</f>
        <v>-3</v>
      </c>
      <c r="K214" s="382">
        <f>'[3]Medicaid Caseload'!K214</f>
        <v>3285</v>
      </c>
      <c r="L214" s="382">
        <f>'[3]Medicaid Caseload'!L214</f>
        <v>-93</v>
      </c>
      <c r="M214" s="382">
        <f>'[3]Medicaid Caseload'!M214</f>
        <v>-536</v>
      </c>
      <c r="N214" s="382">
        <f>'[3]Medicaid Caseload'!N214</f>
        <v>1209</v>
      </c>
      <c r="O214" s="382">
        <f>'[3]Medicaid Caseload'!O214</f>
        <v>-274</v>
      </c>
      <c r="P214" s="382">
        <f>'[3]Medicaid Caseload'!P214</f>
        <v>5045</v>
      </c>
      <c r="Q214" s="382">
        <f>'[3]Medicaid Caseload'!Q214</f>
        <v>2402</v>
      </c>
      <c r="R214" s="382">
        <f>'[3]Medicaid Caseload'!R214</f>
        <v>-4070</v>
      </c>
      <c r="S214" s="382">
        <f>'[3]Medicaid Caseload'!S214</f>
        <v>3984</v>
      </c>
      <c r="T214" s="473">
        <f>'[3]Medicaid Caseload'!T214</f>
        <v>25708</v>
      </c>
    </row>
    <row r="215" spans="2:20" ht="18.75" thickBot="1" x14ac:dyDescent="0.35">
      <c r="B215" s="476" t="str">
        <f>'[3]Medicaid Caseload'!B215</f>
        <v>Over-the-year Growth Rate</v>
      </c>
      <c r="C215" s="477">
        <f>'[3]Medicaid Caseload'!C215</f>
        <v>8.4640102827763464E-2</v>
      </c>
      <c r="D215" s="477">
        <f>'[3]Medicaid Caseload'!D215</f>
        <v>-1.0673234811165999E-3</v>
      </c>
      <c r="E215" s="477">
        <f>'[3]Medicaid Caseload'!E215</f>
        <v>4.2569852286883814E-2</v>
      </c>
      <c r="F215" s="477">
        <f>'[3]Medicaid Caseload'!F215</f>
        <v>0.31179801355239944</v>
      </c>
      <c r="G215" s="477">
        <f>'[3]Medicaid Caseload'!G215</f>
        <v>-5.1669150314053724E-2</v>
      </c>
      <c r="H215" s="477">
        <f>'[3]Medicaid Caseload'!H215</f>
        <v>-3.4061967089672907E-2</v>
      </c>
      <c r="I215" s="477">
        <f>'[3]Medicaid Caseload'!I215</f>
        <v>3.299285963886911E-2</v>
      </c>
      <c r="J215" s="477">
        <f>'[3]Medicaid Caseload'!J215</f>
        <v>-2.5641025641025661E-2</v>
      </c>
      <c r="K215" s="477">
        <f>'[3]Medicaid Caseload'!K215</f>
        <v>8.9236478025007671E-3</v>
      </c>
      <c r="L215" s="477">
        <f>'[3]Medicaid Caseload'!L215</f>
        <v>-2.0044831450987122E-3</v>
      </c>
      <c r="M215" s="477">
        <f>'[3]Medicaid Caseload'!M215</f>
        <v>-2.8209041629387976E-2</v>
      </c>
      <c r="N215" s="477">
        <f>'[3]Medicaid Caseload'!N215</f>
        <v>5.2776322682032584E-2</v>
      </c>
      <c r="O215" s="477">
        <f>'[3]Medicaid Caseload'!O215</f>
        <v>-5.332814324639934E-2</v>
      </c>
      <c r="P215" s="477">
        <f>'[3]Medicaid Caseload'!P215</f>
        <v>0.16267371747331771</v>
      </c>
      <c r="Q215" s="477">
        <f>'[3]Medicaid Caseload'!Q215</f>
        <v>8.5246832522979821E-2</v>
      </c>
      <c r="R215" s="477">
        <f>'[3]Medicaid Caseload'!R215</f>
        <v>-0.1429123213595983</v>
      </c>
      <c r="S215" s="477" t="str">
        <f>'[3]Medicaid Caseload'!S215</f>
        <v>NA</v>
      </c>
      <c r="T215" s="478">
        <f>'[3]Medicaid Caseload'!T215</f>
        <v>2.1457665598290543E-2</v>
      </c>
    </row>
    <row r="216" spans="2:20" ht="18.75" hidden="1" thickBot="1" x14ac:dyDescent="0.35">
      <c r="B216" s="160" t="str">
        <f>'[4]Medicaid Caseload'!B191</f>
        <v>ACC Average6</v>
      </c>
      <c r="C216" s="161">
        <f>'[4]Medicaid Caseload'!C191</f>
        <v>0</v>
      </c>
      <c r="D216" s="161">
        <f>'[4]Medicaid Caseload'!D191</f>
        <v>0</v>
      </c>
      <c r="E216" s="161">
        <f>'[4]Medicaid Caseload'!E191</f>
        <v>0</v>
      </c>
      <c r="F216" s="161">
        <f>'[4]Medicaid Caseload'!F191</f>
        <v>0</v>
      </c>
      <c r="G216" s="162">
        <f>'[4]Medicaid Caseload'!G191</f>
        <v>0</v>
      </c>
      <c r="H216" s="162">
        <f>'[4]Medicaid Caseload'!H191</f>
        <v>0</v>
      </c>
      <c r="I216" s="161">
        <f>'[4]Medicaid Caseload'!I191</f>
        <v>0</v>
      </c>
      <c r="J216" s="161">
        <f>'[4]Medicaid Caseload'!J191</f>
        <v>0</v>
      </c>
      <c r="K216" s="161">
        <f>'[4]Medicaid Caseload'!K191</f>
        <v>0</v>
      </c>
      <c r="L216" s="161">
        <f>'[4]Medicaid Caseload'!L191</f>
        <v>0</v>
      </c>
      <c r="M216" s="161">
        <f>'[4]Medicaid Caseload'!M191</f>
        <v>0</v>
      </c>
      <c r="N216" s="161">
        <f>'[4]Medicaid Caseload'!N191</f>
        <v>0</v>
      </c>
      <c r="O216" s="161">
        <f>'[4]Medicaid Caseload'!O191</f>
        <v>0</v>
      </c>
      <c r="P216" s="161">
        <f>'[4]Medicaid Caseload'!P191</f>
        <v>0</v>
      </c>
      <c r="Q216" s="161">
        <f>'[4]Medicaid Caseload'!Q191</f>
        <v>0</v>
      </c>
      <c r="R216" s="161">
        <f>'[4]Medicaid Caseload'!R191</f>
        <v>0</v>
      </c>
      <c r="S216" s="161"/>
      <c r="T216" s="163">
        <f>'[4]Medicaid Caseload'!S191</f>
        <v>0</v>
      </c>
    </row>
    <row r="217" spans="2:20" ht="18.75" hidden="1" thickBot="1" x14ac:dyDescent="0.35">
      <c r="B217" s="160" t="str">
        <f>'[4]Medicaid Caseload'!B192</f>
        <v>HMO Average</v>
      </c>
      <c r="C217" s="161">
        <f>'[4]Medicaid Caseload'!C192</f>
        <v>0</v>
      </c>
      <c r="D217" s="161">
        <f>'[4]Medicaid Caseload'!D192</f>
        <v>0</v>
      </c>
      <c r="E217" s="161">
        <f>'[4]Medicaid Caseload'!E192</f>
        <v>0</v>
      </c>
      <c r="F217" s="161">
        <f>'[4]Medicaid Caseload'!F192</f>
        <v>0</v>
      </c>
      <c r="G217" s="161">
        <f>'[4]Medicaid Caseload'!G192</f>
        <v>0</v>
      </c>
      <c r="H217" s="161">
        <f>'[4]Medicaid Caseload'!H192</f>
        <v>0</v>
      </c>
      <c r="I217" s="161">
        <f>'[4]Medicaid Caseload'!I192</f>
        <v>0</v>
      </c>
      <c r="J217" s="161">
        <f>'[4]Medicaid Caseload'!J192</f>
        <v>0</v>
      </c>
      <c r="K217" s="161">
        <f>'[4]Medicaid Caseload'!K192</f>
        <v>0</v>
      </c>
      <c r="L217" s="161">
        <f>'[4]Medicaid Caseload'!L192</f>
        <v>0</v>
      </c>
      <c r="M217" s="161">
        <f>'[4]Medicaid Caseload'!M192</f>
        <v>0</v>
      </c>
      <c r="N217" s="161">
        <f>'[4]Medicaid Caseload'!N192</f>
        <v>0</v>
      </c>
      <c r="O217" s="161">
        <f>'[4]Medicaid Caseload'!O192</f>
        <v>0</v>
      </c>
      <c r="P217" s="161">
        <f>'[4]Medicaid Caseload'!P192</f>
        <v>0</v>
      </c>
      <c r="Q217" s="161">
        <f>'[4]Medicaid Caseload'!Q192</f>
        <v>0</v>
      </c>
      <c r="R217" s="161">
        <f>'[4]Medicaid Caseload'!R192</f>
        <v>0</v>
      </c>
      <c r="S217" s="161"/>
      <c r="T217" s="163">
        <f>'[4]Medicaid Caseload'!S192</f>
        <v>0</v>
      </c>
    </row>
    <row r="218" spans="2:20" ht="18.75" hidden="1" thickBot="1" x14ac:dyDescent="0.35">
      <c r="B218" s="164" t="str">
        <f>'[4]Medicaid Caseload'!B193</f>
        <v>PIHP Average</v>
      </c>
      <c r="C218" s="161">
        <f>'[4]Medicaid Caseload'!C193</f>
        <v>0</v>
      </c>
      <c r="D218" s="161">
        <f>'[4]Medicaid Caseload'!D193</f>
        <v>0</v>
      </c>
      <c r="E218" s="161">
        <f>'[4]Medicaid Caseload'!E193</f>
        <v>0</v>
      </c>
      <c r="F218" s="161">
        <f>'[4]Medicaid Caseload'!F193</f>
        <v>0</v>
      </c>
      <c r="G218" s="162">
        <f>'[4]Medicaid Caseload'!G193</f>
        <v>0</v>
      </c>
      <c r="H218" s="162">
        <f>'[4]Medicaid Caseload'!H193</f>
        <v>0</v>
      </c>
      <c r="I218" s="161">
        <f>'[4]Medicaid Caseload'!I193</f>
        <v>0</v>
      </c>
      <c r="J218" s="161">
        <f>'[4]Medicaid Caseload'!J193</f>
        <v>0</v>
      </c>
      <c r="K218" s="161">
        <f>'[4]Medicaid Caseload'!K193</f>
        <v>0</v>
      </c>
      <c r="L218" s="161">
        <f>'[4]Medicaid Caseload'!L193</f>
        <v>0</v>
      </c>
      <c r="M218" s="161">
        <f>'[4]Medicaid Caseload'!M193</f>
        <v>0</v>
      </c>
      <c r="N218" s="161">
        <f>'[4]Medicaid Caseload'!N193</f>
        <v>0</v>
      </c>
      <c r="O218" s="161">
        <f>'[4]Medicaid Caseload'!O193</f>
        <v>0</v>
      </c>
      <c r="P218" s="161">
        <f>'[4]Medicaid Caseload'!P193</f>
        <v>0</v>
      </c>
      <c r="Q218" s="161">
        <f>'[4]Medicaid Caseload'!Q193</f>
        <v>0</v>
      </c>
      <c r="R218" s="161">
        <f>'[4]Medicaid Caseload'!R193</f>
        <v>0</v>
      </c>
      <c r="S218" s="161"/>
      <c r="T218" s="163">
        <f>'[4]Medicaid Caseload'!S193</f>
        <v>0</v>
      </c>
    </row>
    <row r="219" spans="2:20" ht="18.75" hidden="1" thickBot="1" x14ac:dyDescent="0.35">
      <c r="B219" s="165" t="str">
        <f>'[4]Medicaid Caseload'!B194</f>
        <v>PCPP Average</v>
      </c>
      <c r="C219" s="166">
        <f>'[4]Medicaid Caseload'!C194</f>
        <v>0</v>
      </c>
      <c r="D219" s="166">
        <f>'[4]Medicaid Caseload'!D194</f>
        <v>0</v>
      </c>
      <c r="E219" s="166">
        <f>'[4]Medicaid Caseload'!E194</f>
        <v>0</v>
      </c>
      <c r="F219" s="166">
        <f>'[4]Medicaid Caseload'!F194</f>
        <v>0</v>
      </c>
      <c r="G219" s="167">
        <f>'[4]Medicaid Caseload'!G194</f>
        <v>0</v>
      </c>
      <c r="H219" s="167">
        <f>'[4]Medicaid Caseload'!H194</f>
        <v>0</v>
      </c>
      <c r="I219" s="166">
        <f>'[4]Medicaid Caseload'!I194</f>
        <v>0</v>
      </c>
      <c r="J219" s="166">
        <f>'[4]Medicaid Caseload'!J194</f>
        <v>0</v>
      </c>
      <c r="K219" s="166">
        <f>'[4]Medicaid Caseload'!K194</f>
        <v>0</v>
      </c>
      <c r="L219" s="166">
        <f>'[4]Medicaid Caseload'!L194</f>
        <v>0</v>
      </c>
      <c r="M219" s="166">
        <f>'[4]Medicaid Caseload'!M194</f>
        <v>0</v>
      </c>
      <c r="N219" s="166">
        <f>'[4]Medicaid Caseload'!N194</f>
        <v>0</v>
      </c>
      <c r="O219" s="166">
        <f>'[4]Medicaid Caseload'!O194</f>
        <v>0</v>
      </c>
      <c r="P219" s="166">
        <f>'[4]Medicaid Caseload'!P194</f>
        <v>0</v>
      </c>
      <c r="Q219" s="166">
        <f>'[4]Medicaid Caseload'!Q194</f>
        <v>0</v>
      </c>
      <c r="R219" s="166">
        <f>'[4]Medicaid Caseload'!R194</f>
        <v>0</v>
      </c>
      <c r="S219" s="166"/>
      <c r="T219" s="168">
        <f>'[4]Medicaid Caseload'!S194</f>
        <v>0</v>
      </c>
    </row>
    <row r="220" spans="2:20" ht="18.75" hidden="1" thickBot="1" x14ac:dyDescent="0.35">
      <c r="B220" s="160">
        <f>'[4]Medicaid Caseload'!B195</f>
        <v>0</v>
      </c>
      <c r="C220" s="161">
        <f>'[4]Medicaid Caseload'!C195</f>
        <v>0</v>
      </c>
      <c r="D220" s="161">
        <f>'[4]Medicaid Caseload'!D195</f>
        <v>0</v>
      </c>
      <c r="E220" s="161">
        <f>'[4]Medicaid Caseload'!E195</f>
        <v>0</v>
      </c>
      <c r="F220" s="161">
        <f>'[4]Medicaid Caseload'!F195</f>
        <v>0</v>
      </c>
      <c r="G220" s="161">
        <f>'[4]Medicaid Caseload'!G195</f>
        <v>0</v>
      </c>
      <c r="H220" s="161">
        <f>'[4]Medicaid Caseload'!H195</f>
        <v>0</v>
      </c>
      <c r="I220" s="161">
        <f>'[4]Medicaid Caseload'!I195</f>
        <v>0</v>
      </c>
      <c r="J220" s="161">
        <f>'[4]Medicaid Caseload'!J195</f>
        <v>0</v>
      </c>
      <c r="K220" s="161">
        <f>'[4]Medicaid Caseload'!K195</f>
        <v>0</v>
      </c>
      <c r="L220" s="161">
        <f>'[4]Medicaid Caseload'!L195</f>
        <v>0</v>
      </c>
      <c r="M220" s="161">
        <f>'[4]Medicaid Caseload'!M195</f>
        <v>0</v>
      </c>
      <c r="N220" s="161">
        <f>'[4]Medicaid Caseload'!N195</f>
        <v>0</v>
      </c>
      <c r="O220" s="161">
        <f>'[4]Medicaid Caseload'!O195</f>
        <v>0</v>
      </c>
      <c r="P220" s="161">
        <f>'[4]Medicaid Caseload'!P195</f>
        <v>0</v>
      </c>
      <c r="Q220" s="161">
        <f>'[4]Medicaid Caseload'!Q195</f>
        <v>0</v>
      </c>
      <c r="R220" s="161">
        <f>'[4]Medicaid Caseload'!R195</f>
        <v>0</v>
      </c>
      <c r="S220" s="161"/>
      <c r="T220" s="168">
        <f>'[4]Medicaid Caseload'!S195</f>
        <v>0</v>
      </c>
    </row>
    <row r="221" spans="2:20" x14ac:dyDescent="0.3">
      <c r="B221" s="529" t="s">
        <v>4</v>
      </c>
      <c r="C221" s="530"/>
      <c r="D221" s="530"/>
      <c r="E221" s="530"/>
      <c r="F221" s="530"/>
      <c r="G221" s="530"/>
      <c r="H221" s="530"/>
      <c r="I221" s="530"/>
      <c r="J221" s="530"/>
      <c r="K221" s="530"/>
      <c r="L221" s="530"/>
      <c r="M221" s="530"/>
      <c r="N221" s="530"/>
      <c r="O221" s="530"/>
      <c r="P221" s="530"/>
      <c r="Q221" s="530"/>
      <c r="R221" s="530"/>
      <c r="S221" s="530"/>
      <c r="T221" s="531"/>
    </row>
    <row r="222" spans="2:20" x14ac:dyDescent="0.3">
      <c r="B222" s="532" t="s">
        <v>109</v>
      </c>
      <c r="C222" s="533"/>
      <c r="D222" s="533"/>
      <c r="E222" s="533"/>
      <c r="F222" s="533"/>
      <c r="G222" s="533"/>
      <c r="H222" s="533"/>
      <c r="I222" s="533"/>
      <c r="J222" s="533"/>
      <c r="K222" s="533"/>
      <c r="L222" s="533"/>
      <c r="M222" s="533"/>
      <c r="N222" s="533"/>
      <c r="O222" s="533"/>
      <c r="P222" s="533"/>
      <c r="Q222" s="533"/>
      <c r="R222" s="533"/>
      <c r="S222" s="533"/>
      <c r="T222" s="534"/>
    </row>
    <row r="223" spans="2:20" x14ac:dyDescent="0.3">
      <c r="B223" s="523" t="s">
        <v>244</v>
      </c>
      <c r="C223" s="524"/>
      <c r="D223" s="524"/>
      <c r="E223" s="524"/>
      <c r="F223" s="524"/>
      <c r="G223" s="524"/>
      <c r="H223" s="524"/>
      <c r="I223" s="524"/>
      <c r="J223" s="524"/>
      <c r="K223" s="524"/>
      <c r="L223" s="524"/>
      <c r="M223" s="524"/>
      <c r="N223" s="524"/>
      <c r="O223" s="524"/>
      <c r="P223" s="524"/>
      <c r="Q223" s="524"/>
      <c r="R223" s="524"/>
      <c r="S223" s="524"/>
      <c r="T223" s="525"/>
    </row>
    <row r="224" spans="2:20" ht="15" customHeight="1" x14ac:dyDescent="0.3">
      <c r="B224" s="523" t="s">
        <v>129</v>
      </c>
      <c r="C224" s="524"/>
      <c r="D224" s="524"/>
      <c r="E224" s="524"/>
      <c r="F224" s="524"/>
      <c r="G224" s="524"/>
      <c r="H224" s="524"/>
      <c r="I224" s="524"/>
      <c r="J224" s="524"/>
      <c r="K224" s="524"/>
      <c r="L224" s="524"/>
      <c r="M224" s="524"/>
      <c r="N224" s="524"/>
      <c r="O224" s="524"/>
      <c r="P224" s="524"/>
      <c r="Q224" s="524"/>
      <c r="R224" s="524"/>
      <c r="S224" s="524"/>
      <c r="T224" s="525"/>
    </row>
    <row r="225" spans="2:21" ht="15" customHeight="1" thickBot="1" x14ac:dyDescent="0.35">
      <c r="B225" s="520" t="s">
        <v>217</v>
      </c>
      <c r="C225" s="521"/>
      <c r="D225" s="521"/>
      <c r="E225" s="521"/>
      <c r="F225" s="521"/>
      <c r="G225" s="521"/>
      <c r="H225" s="521"/>
      <c r="I225" s="521"/>
      <c r="J225" s="521"/>
      <c r="K225" s="521"/>
      <c r="L225" s="521"/>
      <c r="M225" s="521"/>
      <c r="N225" s="521"/>
      <c r="O225" s="521"/>
      <c r="P225" s="521"/>
      <c r="Q225" s="521"/>
      <c r="R225" s="521"/>
      <c r="S225" s="521"/>
      <c r="T225" s="522"/>
    </row>
    <row r="226" spans="2:21" ht="36" x14ac:dyDescent="0.3">
      <c r="U226" s="169" t="s">
        <v>83</v>
      </c>
    </row>
    <row r="227" spans="2:21" ht="15.75" customHeight="1" x14ac:dyDescent="0.3"/>
    <row r="228" spans="2:21" ht="16.5" customHeight="1" x14ac:dyDescent="0.3"/>
    <row r="229" spans="2:21" ht="15.75" customHeight="1" x14ac:dyDescent="0.3"/>
  </sheetData>
  <mergeCells count="6">
    <mergeCell ref="B225:T225"/>
    <mergeCell ref="B224:T224"/>
    <mergeCell ref="B1:T1"/>
    <mergeCell ref="B221:T221"/>
    <mergeCell ref="B222:T222"/>
    <mergeCell ref="B223:T223"/>
  </mergeCells>
  <printOptions horizontalCentered="1"/>
  <pageMargins left="0.28999999999999998" right="0.28999999999999998" top="0.7" bottom="0.43" header="0.3" footer="0.27"/>
  <pageSetup scale="37"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122"/>
  <sheetViews>
    <sheetView view="pageBreakPreview" zoomScale="70" zoomScaleNormal="100" zoomScaleSheetLayoutView="70" workbookViewId="0">
      <selection activeCell="B23" sqref="B23"/>
    </sheetView>
  </sheetViews>
  <sheetFormatPr defaultColWidth="13" defaultRowHeight="15" x14ac:dyDescent="0.3"/>
  <cols>
    <col min="1" max="1" width="46.5703125" style="68" customWidth="1"/>
    <col min="2" max="2" width="14.28515625" style="68" customWidth="1"/>
    <col min="3" max="4" width="14.5703125" style="68" customWidth="1"/>
    <col min="5" max="5" width="13.42578125" style="68" customWidth="1"/>
    <col min="6" max="7" width="18.28515625" style="68" customWidth="1"/>
    <col min="8" max="8" width="13.7109375" style="68" customWidth="1"/>
    <col min="9" max="11" width="19.42578125" style="68" customWidth="1"/>
    <col min="12" max="12" width="14.7109375" style="68" customWidth="1"/>
    <col min="13" max="18" width="18.5703125" style="68" customWidth="1"/>
    <col min="19" max="19" width="16.42578125" style="68" customWidth="1"/>
    <col min="20" max="20" width="12.42578125" style="68" customWidth="1"/>
    <col min="21" max="16384" width="13" style="68"/>
  </cols>
  <sheetData>
    <row r="1" spans="1:19" ht="15.75" thickBot="1" x14ac:dyDescent="0.35">
      <c r="A1" s="68" t="s">
        <v>165</v>
      </c>
    </row>
    <row r="2" spans="1:19" ht="20.25" x14ac:dyDescent="0.3">
      <c r="A2" s="541" t="s">
        <v>149</v>
      </c>
      <c r="B2" s="542"/>
      <c r="C2" s="542"/>
      <c r="D2" s="542"/>
      <c r="E2" s="542"/>
      <c r="F2" s="542"/>
      <c r="G2" s="542"/>
      <c r="H2" s="542"/>
      <c r="I2" s="542"/>
      <c r="J2" s="542"/>
      <c r="K2" s="542"/>
      <c r="L2" s="542"/>
      <c r="M2" s="542"/>
      <c r="N2" s="542"/>
      <c r="O2" s="542"/>
      <c r="P2" s="542"/>
      <c r="Q2" s="542"/>
      <c r="R2" s="542"/>
      <c r="S2" s="543"/>
    </row>
    <row r="3" spans="1:19" ht="80.099999999999994" customHeight="1" thickBot="1" x14ac:dyDescent="0.35">
      <c r="A3" s="405" t="s">
        <v>173</v>
      </c>
      <c r="B3" s="170" t="s">
        <v>34</v>
      </c>
      <c r="C3" s="170" t="s">
        <v>35</v>
      </c>
      <c r="D3" s="170" t="s">
        <v>36</v>
      </c>
      <c r="E3" s="170" t="s">
        <v>23</v>
      </c>
      <c r="F3" s="170" t="s">
        <v>37</v>
      </c>
      <c r="G3" s="170" t="s">
        <v>38</v>
      </c>
      <c r="H3" s="170" t="s">
        <v>39</v>
      </c>
      <c r="I3" s="170" t="s">
        <v>1</v>
      </c>
      <c r="J3" s="170" t="s">
        <v>44</v>
      </c>
      <c r="K3" s="170" t="s">
        <v>40</v>
      </c>
      <c r="L3" s="170" t="s">
        <v>2</v>
      </c>
      <c r="M3" s="170" t="s">
        <v>41</v>
      </c>
      <c r="N3" s="170" t="s">
        <v>42</v>
      </c>
      <c r="O3" s="170" t="s">
        <v>43</v>
      </c>
      <c r="P3" s="170" t="s">
        <v>7</v>
      </c>
      <c r="Q3" s="170" t="s">
        <v>137</v>
      </c>
      <c r="R3" s="141" t="s">
        <v>239</v>
      </c>
      <c r="S3" s="171" t="s">
        <v>0</v>
      </c>
    </row>
    <row r="4" spans="1:19" ht="21" thickBot="1" x14ac:dyDescent="0.35">
      <c r="A4" s="172" t="s">
        <v>150</v>
      </c>
      <c r="B4" s="357"/>
      <c r="C4" s="357"/>
      <c r="D4" s="357"/>
      <c r="E4" s="357"/>
      <c r="F4" s="357"/>
      <c r="G4" s="357"/>
      <c r="H4" s="357"/>
      <c r="I4" s="357"/>
      <c r="J4" s="357"/>
      <c r="K4" s="357"/>
      <c r="L4" s="357"/>
      <c r="M4" s="357"/>
      <c r="N4" s="357"/>
      <c r="O4" s="357"/>
      <c r="P4" s="357"/>
      <c r="Q4" s="357"/>
      <c r="R4" s="357"/>
      <c r="S4" s="357"/>
    </row>
    <row r="5" spans="1:19" ht="18" x14ac:dyDescent="0.3">
      <c r="A5" s="151">
        <f>'[3]Caseload by Program'!A4</f>
        <v>45474</v>
      </c>
      <c r="B5" s="173">
        <f>'[3]Caseload by Program'!B4</f>
        <v>37825</v>
      </c>
      <c r="C5" s="173">
        <f>'[3]Caseload by Program'!C4</f>
        <v>10139</v>
      </c>
      <c r="D5" s="173">
        <f>'[3]Caseload by Program'!D4</f>
        <v>51338</v>
      </c>
      <c r="E5" s="173">
        <f>'[3]Caseload by Program'!E4</f>
        <v>20825</v>
      </c>
      <c r="F5" s="173">
        <f>'[3]Caseload by Program'!F4</f>
        <v>124412</v>
      </c>
      <c r="G5" s="173">
        <f>'[3]Caseload by Program'!G4</f>
        <v>35923</v>
      </c>
      <c r="H5" s="173">
        <f>'[3]Caseload by Program'!H4</f>
        <v>268447</v>
      </c>
      <c r="I5" s="173">
        <f>'[3]Caseload by Program'!I4</f>
        <v>119</v>
      </c>
      <c r="J5" s="407">
        <f>'[3]Caseload by Program'!J4</f>
        <v>341449</v>
      </c>
      <c r="K5" s="407">
        <f>'[3]Caseload by Program'!K4</f>
        <v>40589</v>
      </c>
      <c r="L5" s="173">
        <f>'[3]Caseload by Program'!L4</f>
        <v>18345</v>
      </c>
      <c r="M5" s="173">
        <f>'[3]Caseload by Program'!M4</f>
        <v>20689</v>
      </c>
      <c r="N5" s="173">
        <f>'[3]Caseload by Program'!N4</f>
        <v>4203</v>
      </c>
      <c r="O5" s="407">
        <f>'[3]Caseload by Program'!O4</f>
        <v>33754</v>
      </c>
      <c r="P5" s="173">
        <f>'[3]Caseload by Program'!P4</f>
        <v>29218</v>
      </c>
      <c r="Q5" s="407">
        <f>'[3]Caseload by Program'!Q4</f>
        <v>25001</v>
      </c>
      <c r="R5" s="407">
        <f>'[3]Caseload by Program'!R4</f>
        <v>0</v>
      </c>
      <c r="S5" s="407">
        <f>'[3]Caseload by Program'!S4</f>
        <v>1062276</v>
      </c>
    </row>
    <row r="6" spans="1:19" ht="18" x14ac:dyDescent="0.3">
      <c r="A6" s="143">
        <f>'[3]Caseload by Program'!A5</f>
        <v>45505</v>
      </c>
      <c r="B6" s="154">
        <f>'[3]Caseload by Program'!B5</f>
        <v>38229</v>
      </c>
      <c r="C6" s="154">
        <f>'[3]Caseload by Program'!C5</f>
        <v>10150</v>
      </c>
      <c r="D6" s="154">
        <f>'[3]Caseload by Program'!D5</f>
        <v>51607</v>
      </c>
      <c r="E6" s="154">
        <f>'[3]Caseload by Program'!E5</f>
        <v>21312</v>
      </c>
      <c r="F6" s="154">
        <f>'[3]Caseload by Program'!F5</f>
        <v>124457</v>
      </c>
      <c r="G6" s="154">
        <f>'[3]Caseload by Program'!G5</f>
        <v>36713</v>
      </c>
      <c r="H6" s="154">
        <f>'[3]Caseload by Program'!H5</f>
        <v>272954</v>
      </c>
      <c r="I6" s="154">
        <f>'[3]Caseload by Program'!I5</f>
        <v>118</v>
      </c>
      <c r="J6" s="175">
        <f>'[3]Caseload by Program'!J5</f>
        <v>343816</v>
      </c>
      <c r="K6" s="175">
        <f>'[3]Caseload by Program'!K5</f>
        <v>41316</v>
      </c>
      <c r="L6" s="154">
        <f>'[3]Caseload by Program'!L5</f>
        <v>18134</v>
      </c>
      <c r="M6" s="154">
        <f>'[3]Caseload by Program'!M5</f>
        <v>20638</v>
      </c>
      <c r="N6" s="154">
        <f>'[3]Caseload by Program'!N5</f>
        <v>4197</v>
      </c>
      <c r="O6" s="154">
        <f>'[3]Caseload by Program'!O5</f>
        <v>35070</v>
      </c>
      <c r="P6" s="154">
        <f>'[3]Caseload by Program'!P5</f>
        <v>29564</v>
      </c>
      <c r="Q6" s="175">
        <f>'[3]Caseload by Program'!Q5</f>
        <v>24800</v>
      </c>
      <c r="R6" s="175">
        <f>'[3]Caseload by Program'!R5</f>
        <v>0</v>
      </c>
      <c r="S6" s="175">
        <f>'[3]Caseload by Program'!S5</f>
        <v>1073075</v>
      </c>
    </row>
    <row r="7" spans="1:19" ht="18" x14ac:dyDescent="0.3">
      <c r="A7" s="143">
        <f>'[3]Caseload by Program'!A6</f>
        <v>45536</v>
      </c>
      <c r="B7" s="154">
        <f>'[3]Caseload by Program'!B6</f>
        <v>38631</v>
      </c>
      <c r="C7" s="154">
        <f>'[3]Caseload by Program'!C6</f>
        <v>10162</v>
      </c>
      <c r="D7" s="154">
        <f>'[3]Caseload by Program'!D6</f>
        <v>51869</v>
      </c>
      <c r="E7" s="154">
        <f>'[3]Caseload by Program'!E6</f>
        <v>21985</v>
      </c>
      <c r="F7" s="154">
        <f>'[3]Caseload by Program'!F6</f>
        <v>124451</v>
      </c>
      <c r="G7" s="154">
        <f>'[3]Caseload by Program'!G6</f>
        <v>36512</v>
      </c>
      <c r="H7" s="154">
        <f>'[3]Caseload by Program'!H6</f>
        <v>273211</v>
      </c>
      <c r="I7" s="154">
        <f>'[3]Caseload by Program'!I6</f>
        <v>121</v>
      </c>
      <c r="J7" s="154">
        <f>'[3]Caseload by Program'!J6</f>
        <v>344379</v>
      </c>
      <c r="K7" s="154">
        <f>'[3]Caseload by Program'!K6</f>
        <v>41322</v>
      </c>
      <c r="L7" s="154">
        <f>'[3]Caseload by Program'!L6</f>
        <v>18122</v>
      </c>
      <c r="M7" s="154">
        <f>'[3]Caseload by Program'!M6</f>
        <v>20665</v>
      </c>
      <c r="N7" s="154">
        <f>'[3]Caseload by Program'!N6</f>
        <v>4242</v>
      </c>
      <c r="O7" s="154">
        <f>'[3]Caseload by Program'!O6</f>
        <v>36557</v>
      </c>
      <c r="P7" s="154">
        <f>'[3]Caseload by Program'!P6</f>
        <v>29996</v>
      </c>
      <c r="Q7" s="154">
        <f>'[3]Caseload by Program'!Q6</f>
        <v>25103</v>
      </c>
      <c r="R7" s="154">
        <f>'[3]Caseload by Program'!R6</f>
        <v>0</v>
      </c>
      <c r="S7" s="154">
        <f>'[3]Caseload by Program'!S6</f>
        <v>1077328</v>
      </c>
    </row>
    <row r="8" spans="1:19" ht="18" x14ac:dyDescent="0.3">
      <c r="A8" s="143">
        <f>'[3]Caseload by Program'!A7</f>
        <v>45566</v>
      </c>
      <c r="B8" s="154">
        <f>'[3]Caseload by Program'!B7</f>
        <v>38959</v>
      </c>
      <c r="C8" s="154">
        <f>'[3]Caseload by Program'!C7</f>
        <v>10188</v>
      </c>
      <c r="D8" s="154">
        <f>'[3]Caseload by Program'!D7</f>
        <v>52119</v>
      </c>
      <c r="E8" s="154">
        <f>'[3]Caseload by Program'!E7</f>
        <v>22517</v>
      </c>
      <c r="F8" s="154">
        <f>'[3]Caseload by Program'!F7</f>
        <v>124205</v>
      </c>
      <c r="G8" s="154">
        <f>'[3]Caseload by Program'!G7</f>
        <v>36845</v>
      </c>
      <c r="H8" s="154">
        <f>'[3]Caseload by Program'!H7</f>
        <v>275964</v>
      </c>
      <c r="I8" s="154">
        <f>'[3]Caseload by Program'!I7</f>
        <v>122</v>
      </c>
      <c r="J8" s="154">
        <f>'[3]Caseload by Program'!J7</f>
        <v>344982</v>
      </c>
      <c r="K8" s="154">
        <f>'[3]Caseload by Program'!K7</f>
        <v>41783</v>
      </c>
      <c r="L8" s="154">
        <f>'[3]Caseload by Program'!L7</f>
        <v>18167</v>
      </c>
      <c r="M8" s="154">
        <f>'[3]Caseload by Program'!M7</f>
        <v>20494</v>
      </c>
      <c r="N8" s="154">
        <f>'[3]Caseload by Program'!N7</f>
        <v>4278</v>
      </c>
      <c r="O8" s="154">
        <f>'[3]Caseload by Program'!O7</f>
        <v>38300</v>
      </c>
      <c r="P8" s="154">
        <f>'[3]Caseload by Program'!P7</f>
        <v>30070</v>
      </c>
      <c r="Q8" s="154">
        <f>'[3]Caseload by Program'!Q7</f>
        <v>24887</v>
      </c>
      <c r="R8" s="154">
        <f>'[3]Caseload by Program'!R7</f>
        <v>0</v>
      </c>
      <c r="S8" s="154">
        <f>'[3]Caseload by Program'!S7</f>
        <v>1083880</v>
      </c>
    </row>
    <row r="9" spans="1:19" ht="18" x14ac:dyDescent="0.3">
      <c r="A9" s="143">
        <f>'[3]Caseload by Program'!A8</f>
        <v>45597</v>
      </c>
      <c r="B9" s="154">
        <f>'[3]Caseload by Program'!B8</f>
        <v>39203</v>
      </c>
      <c r="C9" s="154">
        <f>'[3]Caseload by Program'!C8</f>
        <v>10213</v>
      </c>
      <c r="D9" s="154">
        <f>'[3]Caseload by Program'!D8</f>
        <v>52360</v>
      </c>
      <c r="E9" s="154">
        <f>'[3]Caseload by Program'!E8</f>
        <v>22993</v>
      </c>
      <c r="F9" s="154">
        <f>'[3]Caseload by Program'!F8</f>
        <v>123797</v>
      </c>
      <c r="G9" s="154">
        <f>'[3]Caseload by Program'!G8</f>
        <v>37041</v>
      </c>
      <c r="H9" s="154">
        <f>'[3]Caseload by Program'!H8</f>
        <v>278816</v>
      </c>
      <c r="I9" s="154">
        <f>'[3]Caseload by Program'!I8</f>
        <v>124</v>
      </c>
      <c r="J9" s="154">
        <f>'[3]Caseload by Program'!J8</f>
        <v>345164</v>
      </c>
      <c r="K9" s="154">
        <f>'[3]Caseload by Program'!K8</f>
        <v>42231</v>
      </c>
      <c r="L9" s="154">
        <f>'[3]Caseload by Program'!L8</f>
        <v>18171</v>
      </c>
      <c r="M9" s="154">
        <f>'[3]Caseload by Program'!M8</f>
        <v>20623</v>
      </c>
      <c r="N9" s="154">
        <f>'[3]Caseload by Program'!N8</f>
        <v>4293</v>
      </c>
      <c r="O9" s="154">
        <f>'[3]Caseload by Program'!O8</f>
        <v>40266</v>
      </c>
      <c r="P9" s="154">
        <f>'[3]Caseload by Program'!P8</f>
        <v>30427</v>
      </c>
      <c r="Q9" s="154">
        <f>'[3]Caseload by Program'!Q8</f>
        <v>24933</v>
      </c>
      <c r="R9" s="154">
        <f>'[3]Caseload by Program'!R8</f>
        <v>0</v>
      </c>
      <c r="S9" s="154">
        <f>'[3]Caseload by Program'!S8</f>
        <v>1090655</v>
      </c>
    </row>
    <row r="10" spans="1:19" ht="18" x14ac:dyDescent="0.3">
      <c r="A10" s="143">
        <f>'[3]Caseload by Program'!A9</f>
        <v>45627</v>
      </c>
      <c r="B10" s="154">
        <f>'[3]Caseload by Program'!B9</f>
        <v>39407</v>
      </c>
      <c r="C10" s="154">
        <f>'[3]Caseload by Program'!C9</f>
        <v>10178</v>
      </c>
      <c r="D10" s="154">
        <f>'[3]Caseload by Program'!D9</f>
        <v>52416</v>
      </c>
      <c r="E10" s="154">
        <f>'[3]Caseload by Program'!E9</f>
        <v>23684</v>
      </c>
      <c r="F10" s="154">
        <f>'[3]Caseload by Program'!F9</f>
        <v>122826</v>
      </c>
      <c r="G10" s="154">
        <f>'[3]Caseload by Program'!G9</f>
        <v>36995</v>
      </c>
      <c r="H10" s="154">
        <f>'[3]Caseload by Program'!H9</f>
        <v>280040</v>
      </c>
      <c r="I10" s="154">
        <f>'[3]Caseload by Program'!I9</f>
        <v>126</v>
      </c>
      <c r="J10" s="154">
        <f>'[3]Caseload by Program'!J9</f>
        <v>344783</v>
      </c>
      <c r="K10" s="154">
        <f>'[3]Caseload by Program'!K9</f>
        <v>42257</v>
      </c>
      <c r="L10" s="154">
        <f>'[3]Caseload by Program'!L9</f>
        <v>18137</v>
      </c>
      <c r="M10" s="154">
        <f>'[3]Caseload by Program'!M9</f>
        <v>20556</v>
      </c>
      <c r="N10" s="154">
        <f>'[3]Caseload by Program'!N9</f>
        <v>4334</v>
      </c>
      <c r="O10" s="154">
        <f>'[3]Caseload by Program'!O9</f>
        <v>41708</v>
      </c>
      <c r="P10" s="154">
        <f>'[3]Caseload by Program'!P9</f>
        <v>30334</v>
      </c>
      <c r="Q10" s="154">
        <f>'[3]Caseload by Program'!Q9</f>
        <v>24686</v>
      </c>
      <c r="R10" s="154">
        <f>'[3]Caseload by Program'!R9</f>
        <v>0</v>
      </c>
      <c r="S10" s="154">
        <f>'[3]Caseload by Program'!S9</f>
        <v>1092467</v>
      </c>
    </row>
    <row r="11" spans="1:19" ht="18" x14ac:dyDescent="0.3">
      <c r="A11" s="143">
        <f>'[3]Caseload by Program'!A10</f>
        <v>45658</v>
      </c>
      <c r="B11" s="154">
        <f>'[3]Caseload by Program'!B10</f>
        <v>39538</v>
      </c>
      <c r="C11" s="154">
        <f>'[3]Caseload by Program'!C10</f>
        <v>10201</v>
      </c>
      <c r="D11" s="154">
        <f>'[3]Caseload by Program'!D10</f>
        <v>52785</v>
      </c>
      <c r="E11" s="154">
        <f>'[3]Caseload by Program'!E10</f>
        <v>24163</v>
      </c>
      <c r="F11" s="154">
        <f>'[3]Caseload by Program'!F10</f>
        <v>121652</v>
      </c>
      <c r="G11" s="154">
        <f>'[3]Caseload by Program'!G10</f>
        <v>38007</v>
      </c>
      <c r="H11" s="154">
        <f>'[3]Caseload by Program'!H10</f>
        <v>284430</v>
      </c>
      <c r="I11" s="154">
        <f>'[3]Caseload by Program'!I10</f>
        <v>120</v>
      </c>
      <c r="J11" s="154">
        <f>'[3]Caseload by Program'!J10</f>
        <v>344603</v>
      </c>
      <c r="K11" s="154">
        <f>'[3]Caseload by Program'!K10</f>
        <v>43716</v>
      </c>
      <c r="L11" s="154">
        <f>'[3]Caseload by Program'!L10</f>
        <v>18187</v>
      </c>
      <c r="M11" s="154">
        <f>'[3]Caseload by Program'!M10</f>
        <v>20475</v>
      </c>
      <c r="N11" s="154">
        <f>'[3]Caseload by Program'!N10</f>
        <v>6185</v>
      </c>
      <c r="O11" s="154">
        <f>'[3]Caseload by Program'!O10</f>
        <v>33515</v>
      </c>
      <c r="P11" s="154">
        <f>'[3]Caseload by Program'!P10</f>
        <v>30438</v>
      </c>
      <c r="Q11" s="154">
        <f>'[3]Caseload by Program'!Q10</f>
        <v>25074</v>
      </c>
      <c r="R11" s="154">
        <f>'[3]Caseload by Program'!R10</f>
        <v>1696</v>
      </c>
      <c r="S11" s="154">
        <f>'[3]Caseload by Program'!S10</f>
        <v>1094785</v>
      </c>
    </row>
    <row r="12" spans="1:19" ht="18" x14ac:dyDescent="0.3">
      <c r="A12" s="143">
        <f>'[3]Caseload by Program'!A11</f>
        <v>45689</v>
      </c>
      <c r="B12" s="154">
        <f>'[3]Caseload by Program'!B11</f>
        <v>39571</v>
      </c>
      <c r="C12" s="154">
        <f>'[3]Caseload by Program'!C11</f>
        <v>10168</v>
      </c>
      <c r="D12" s="154">
        <f>'[3]Caseload by Program'!D11</f>
        <v>53007</v>
      </c>
      <c r="E12" s="154">
        <f>'[3]Caseload by Program'!E11</f>
        <v>24703</v>
      </c>
      <c r="F12" s="154">
        <f>'[3]Caseload by Program'!F11</f>
        <v>120312</v>
      </c>
      <c r="G12" s="154">
        <f>'[3]Caseload by Program'!G11</f>
        <v>37827</v>
      </c>
      <c r="H12" s="154">
        <f>'[3]Caseload by Program'!H11</f>
        <v>283056</v>
      </c>
      <c r="I12" s="154">
        <f>'[3]Caseload by Program'!I11</f>
        <v>116</v>
      </c>
      <c r="J12" s="154">
        <f>'[3]Caseload by Program'!J11</f>
        <v>342344</v>
      </c>
      <c r="K12" s="154">
        <f>'[3]Caseload by Program'!K11</f>
        <v>43066</v>
      </c>
      <c r="L12" s="154">
        <f>'[3]Caseload by Program'!L11</f>
        <v>18189</v>
      </c>
      <c r="M12" s="154">
        <f>'[3]Caseload by Program'!M11</f>
        <v>20512</v>
      </c>
      <c r="N12" s="154">
        <f>'[3]Caseload by Program'!N11</f>
        <v>4355</v>
      </c>
      <c r="O12" s="154">
        <f>'[3]Caseload by Program'!O11</f>
        <v>34151</v>
      </c>
      <c r="P12" s="154">
        <f>'[3]Caseload by Program'!P11</f>
        <v>30208</v>
      </c>
      <c r="Q12" s="154">
        <f>'[3]Caseload by Program'!Q11</f>
        <v>24777</v>
      </c>
      <c r="R12" s="154">
        <f>'[3]Caseload by Program'!R11</f>
        <v>2144</v>
      </c>
      <c r="S12" s="154">
        <f>'[3]Caseload by Program'!S11</f>
        <v>1088506</v>
      </c>
    </row>
    <row r="13" spans="1:19" ht="18" x14ac:dyDescent="0.3">
      <c r="A13" s="143">
        <f>'[3]Caseload by Program'!A12</f>
        <v>45717</v>
      </c>
      <c r="B13" s="154">
        <f>'[3]Caseload by Program'!B12</f>
        <v>39813</v>
      </c>
      <c r="C13" s="154">
        <f>'[3]Caseload by Program'!C12</f>
        <v>10188</v>
      </c>
      <c r="D13" s="154">
        <f>'[3]Caseload by Program'!D12</f>
        <v>53419</v>
      </c>
      <c r="E13" s="154">
        <f>'[3]Caseload by Program'!E12</f>
        <v>24828</v>
      </c>
      <c r="F13" s="154">
        <f>'[3]Caseload by Program'!F12</f>
        <v>119667</v>
      </c>
      <c r="G13" s="154">
        <f>'[3]Caseload by Program'!G12</f>
        <v>38144</v>
      </c>
      <c r="H13" s="154">
        <f>'[3]Caseload by Program'!H12</f>
        <v>284126</v>
      </c>
      <c r="I13" s="154">
        <f>'[3]Caseload by Program'!I12</f>
        <v>117</v>
      </c>
      <c r="J13" s="154">
        <f>'[3]Caseload by Program'!J12</f>
        <v>342969</v>
      </c>
      <c r="K13" s="154">
        <f>'[3]Caseload by Program'!K12</f>
        <v>43622</v>
      </c>
      <c r="L13" s="154">
        <f>'[3]Caseload by Program'!L12</f>
        <v>18218</v>
      </c>
      <c r="M13" s="154">
        <f>'[3]Caseload by Program'!M12</f>
        <v>20761</v>
      </c>
      <c r="N13" s="154">
        <f>'[3]Caseload by Program'!N12</f>
        <v>4390</v>
      </c>
      <c r="O13" s="154">
        <f>'[3]Caseload by Program'!O12</f>
        <v>35098</v>
      </c>
      <c r="P13" s="154">
        <f>'[3]Caseload by Program'!P12</f>
        <v>30102</v>
      </c>
      <c r="Q13" s="154">
        <f>'[3]Caseload by Program'!Q12</f>
        <v>24753</v>
      </c>
      <c r="R13" s="154">
        <f>'[3]Caseload by Program'!R12</f>
        <v>2692</v>
      </c>
      <c r="S13" s="154">
        <f>'[3]Caseload by Program'!S12</f>
        <v>1092907</v>
      </c>
    </row>
    <row r="14" spans="1:19" ht="18" x14ac:dyDescent="0.3">
      <c r="A14" s="143">
        <f>'[3]Caseload by Program'!A13</f>
        <v>45748</v>
      </c>
      <c r="B14" s="154">
        <f>'[3]Caseload by Program'!B13</f>
        <v>39807</v>
      </c>
      <c r="C14" s="154">
        <f>'[3]Caseload by Program'!C13</f>
        <v>10086</v>
      </c>
      <c r="D14" s="154">
        <f>'[3]Caseload by Program'!D13</f>
        <v>53187</v>
      </c>
      <c r="E14" s="154">
        <f>'[3]Caseload by Program'!E13</f>
        <v>24919</v>
      </c>
      <c r="F14" s="154">
        <f>'[3]Caseload by Program'!F13</f>
        <v>120218</v>
      </c>
      <c r="G14" s="154">
        <f>'[3]Caseload by Program'!G13</f>
        <v>38000</v>
      </c>
      <c r="H14" s="154">
        <f>'[3]Caseload by Program'!H13</f>
        <v>284711</v>
      </c>
      <c r="I14" s="154">
        <f>'[3]Caseload by Program'!I13</f>
        <v>114</v>
      </c>
      <c r="J14" s="154">
        <f>'[3]Caseload by Program'!J13</f>
        <v>349632</v>
      </c>
      <c r="K14" s="154">
        <f>'[3]Caseload by Program'!K13</f>
        <v>43572</v>
      </c>
      <c r="L14" s="154">
        <f>'[3]Caseload by Program'!L13</f>
        <v>18188</v>
      </c>
      <c r="M14" s="154">
        <f>'[3]Caseload by Program'!M13</f>
        <v>20978</v>
      </c>
      <c r="N14" s="154">
        <f>'[3]Caseload by Program'!N13</f>
        <v>4249</v>
      </c>
      <c r="O14" s="154">
        <f>'[3]Caseload by Program'!O13</f>
        <v>36037</v>
      </c>
      <c r="P14" s="154">
        <f>'[3]Caseload by Program'!P13</f>
        <v>30579</v>
      </c>
      <c r="Q14" s="154">
        <f>'[3]Caseload by Program'!Q13</f>
        <v>24406</v>
      </c>
      <c r="R14" s="154">
        <f>'[3]Caseload by Program'!R13</f>
        <v>3009</v>
      </c>
      <c r="S14" s="154">
        <f>'[3]Caseload by Program'!S13</f>
        <v>1101692</v>
      </c>
    </row>
    <row r="15" spans="1:19" ht="18" x14ac:dyDescent="0.3">
      <c r="A15" s="143">
        <f>'[3]Caseload by Program'!A14</f>
        <v>45778</v>
      </c>
      <c r="B15" s="154"/>
      <c r="C15" s="154"/>
      <c r="D15" s="154"/>
      <c r="E15" s="154"/>
      <c r="F15" s="154"/>
      <c r="G15" s="154"/>
      <c r="H15" s="154"/>
      <c r="I15" s="154"/>
      <c r="J15" s="154"/>
      <c r="K15" s="154"/>
      <c r="L15" s="154"/>
      <c r="M15" s="154"/>
      <c r="N15" s="154"/>
      <c r="O15" s="154"/>
      <c r="P15" s="154"/>
      <c r="Q15" s="154"/>
      <c r="R15" s="154"/>
      <c r="S15" s="154"/>
    </row>
    <row r="16" spans="1:19" ht="18.75" thickBot="1" x14ac:dyDescent="0.35">
      <c r="A16" s="176">
        <f>'[3]Caseload by Program'!A15</f>
        <v>45809</v>
      </c>
      <c r="B16" s="177"/>
      <c r="C16" s="177"/>
      <c r="D16" s="177"/>
      <c r="E16" s="177"/>
      <c r="F16" s="177"/>
      <c r="G16" s="177"/>
      <c r="H16" s="177"/>
      <c r="I16" s="177"/>
      <c r="J16" s="177"/>
      <c r="K16" s="177"/>
      <c r="L16" s="177"/>
      <c r="M16" s="177"/>
      <c r="N16" s="177"/>
      <c r="O16" s="177"/>
      <c r="P16" s="177"/>
      <c r="Q16" s="177"/>
      <c r="R16" s="177"/>
      <c r="S16" s="177"/>
    </row>
    <row r="17" spans="1:19" ht="19.5" thickTop="1" thickBot="1" x14ac:dyDescent="0.4">
      <c r="A17" s="179" t="str">
        <f>'[3]Caseload by Program'!A16</f>
        <v>FY 2024-25 Year-to-Date AVERAGE</v>
      </c>
      <c r="B17" s="180">
        <f>'[3]Caseload by Program'!B16</f>
        <v>39098</v>
      </c>
      <c r="C17" s="180">
        <f>'[3]Caseload by Program'!C16</f>
        <v>10167</v>
      </c>
      <c r="D17" s="180">
        <f>'[3]Caseload by Program'!D16</f>
        <v>52411</v>
      </c>
      <c r="E17" s="180">
        <f>'[3]Caseload by Program'!E16</f>
        <v>23193</v>
      </c>
      <c r="F17" s="180">
        <f>'[3]Caseload by Program'!F16</f>
        <v>122600</v>
      </c>
      <c r="G17" s="180">
        <f>'[3]Caseload by Program'!G16</f>
        <v>37201</v>
      </c>
      <c r="H17" s="180">
        <f>'[3]Caseload by Program'!H16</f>
        <v>278576</v>
      </c>
      <c r="I17" s="180">
        <f>'[3]Caseload by Program'!I16</f>
        <v>120</v>
      </c>
      <c r="J17" s="180">
        <f>'[3]Caseload by Program'!J16</f>
        <v>344412</v>
      </c>
      <c r="K17" s="180">
        <f>'[3]Caseload by Program'!K16</f>
        <v>42347</v>
      </c>
      <c r="L17" s="180">
        <f>'[3]Caseload by Program'!L16</f>
        <v>18186</v>
      </c>
      <c r="M17" s="180">
        <f>'[3]Caseload by Program'!M16</f>
        <v>20639</v>
      </c>
      <c r="N17" s="180">
        <f>'[3]Caseload by Program'!N16</f>
        <v>4473</v>
      </c>
      <c r="O17" s="180">
        <f>'[3]Caseload by Program'!O16</f>
        <v>36446</v>
      </c>
      <c r="P17" s="180">
        <f>'[3]Caseload by Program'!P16</f>
        <v>30094</v>
      </c>
      <c r="Q17" s="180">
        <f>'[3]Caseload by Program'!Q16</f>
        <v>24842</v>
      </c>
      <c r="R17" s="180">
        <f>'[3]Caseload by Program'!R16</f>
        <v>954</v>
      </c>
      <c r="S17" s="180">
        <f>'[3]Caseload by Program'!S16</f>
        <v>1085759</v>
      </c>
    </row>
    <row r="18" spans="1:19" ht="21" thickBot="1" x14ac:dyDescent="0.35">
      <c r="A18" s="172" t="s">
        <v>151</v>
      </c>
      <c r="B18" s="357"/>
      <c r="C18" s="357"/>
      <c r="D18" s="357"/>
      <c r="E18" s="357"/>
      <c r="F18" s="357"/>
      <c r="G18" s="357"/>
      <c r="H18" s="357"/>
      <c r="I18" s="357"/>
      <c r="J18" s="357"/>
      <c r="K18" s="357"/>
      <c r="L18" s="357"/>
      <c r="M18" s="357"/>
      <c r="N18" s="357"/>
      <c r="O18" s="357"/>
      <c r="P18" s="357"/>
      <c r="Q18" s="357"/>
      <c r="R18" s="357"/>
      <c r="S18" s="357"/>
    </row>
    <row r="19" spans="1:19" ht="18" x14ac:dyDescent="0.3">
      <c r="A19" s="151">
        <f>'[3]Caseload by Program'!A18</f>
        <v>45474</v>
      </c>
      <c r="B19" s="173">
        <f>'[3]Caseload by Program'!B18</f>
        <v>10272</v>
      </c>
      <c r="C19" s="173">
        <f>'[3]Caseload by Program'!C18</f>
        <v>2099</v>
      </c>
      <c r="D19" s="173">
        <f>'[3]Caseload by Program'!D18</f>
        <v>5422</v>
      </c>
      <c r="E19" s="173">
        <f>'[3]Caseload by Program'!E18</f>
        <v>2812</v>
      </c>
      <c r="F19" s="173">
        <f>'[3]Caseload by Program'!F18</f>
        <v>16175</v>
      </c>
      <c r="G19" s="173">
        <f>'[3]Caseload by Program'!G18</f>
        <v>5326</v>
      </c>
      <c r="H19" s="173">
        <f>'[3]Caseload by Program'!H18</f>
        <v>43897</v>
      </c>
      <c r="I19" s="173">
        <f>'[3]Caseload by Program'!I18</f>
        <v>0</v>
      </c>
      <c r="J19" s="407">
        <f>'[3]Caseload by Program'!J18</f>
        <v>20624</v>
      </c>
      <c r="K19" s="407">
        <f>'[3]Caseload by Program'!K18</f>
        <v>2675</v>
      </c>
      <c r="L19" s="173">
        <f>'[3]Caseload by Program'!L18</f>
        <v>288</v>
      </c>
      <c r="M19" s="173">
        <f>'[3]Caseload by Program'!M18</f>
        <v>2746</v>
      </c>
      <c r="N19" s="173">
        <f>'[3]Caseload by Program'!N18</f>
        <v>523</v>
      </c>
      <c r="O19" s="407" t="str">
        <f>'[3]Caseload by Program'!O18</f>
        <v>&lt;30</v>
      </c>
      <c r="P19" s="173">
        <f>'[3]Caseload by Program'!P18</f>
        <v>0</v>
      </c>
      <c r="Q19" s="407">
        <f>'[3]Caseload by Program'!Q18</f>
        <v>0</v>
      </c>
      <c r="R19" s="407">
        <f>'[3]Caseload by Program'!R18</f>
        <v>0</v>
      </c>
      <c r="S19" s="407">
        <f>'[3]Caseload by Program'!S18</f>
        <v>112884</v>
      </c>
    </row>
    <row r="20" spans="1:19" ht="18" x14ac:dyDescent="0.3">
      <c r="A20" s="143">
        <f>'[3]Caseload by Program'!A19</f>
        <v>45505</v>
      </c>
      <c r="B20" s="154">
        <f>'[3]Caseload by Program'!B19</f>
        <v>10402</v>
      </c>
      <c r="C20" s="154">
        <f>'[3]Caseload by Program'!C19</f>
        <v>2114</v>
      </c>
      <c r="D20" s="154">
        <f>'[3]Caseload by Program'!D19</f>
        <v>5466</v>
      </c>
      <c r="E20" s="154">
        <f>'[3]Caseload by Program'!E19</f>
        <v>2874</v>
      </c>
      <c r="F20" s="154">
        <f>'[3]Caseload by Program'!F19</f>
        <v>16309</v>
      </c>
      <c r="G20" s="154">
        <f>'[3]Caseload by Program'!G19</f>
        <v>5430</v>
      </c>
      <c r="H20" s="154">
        <f>'[3]Caseload by Program'!H19</f>
        <v>45254</v>
      </c>
      <c r="I20" s="154">
        <f>'[3]Caseload by Program'!I19</f>
        <v>0</v>
      </c>
      <c r="J20" s="175">
        <f>'[3]Caseload by Program'!J19</f>
        <v>20928</v>
      </c>
      <c r="K20" s="175">
        <f>'[3]Caseload by Program'!K19</f>
        <v>2638</v>
      </c>
      <c r="L20" s="154">
        <f>'[3]Caseload by Program'!L19</f>
        <v>286</v>
      </c>
      <c r="M20" s="154">
        <f>'[3]Caseload by Program'!M19</f>
        <v>2796</v>
      </c>
      <c r="N20" s="154">
        <f>'[3]Caseload by Program'!N19</f>
        <v>513</v>
      </c>
      <c r="O20" s="175" t="str">
        <f>'[3]Caseload by Program'!O19</f>
        <v>&lt;30</v>
      </c>
      <c r="P20" s="154">
        <f>'[3]Caseload by Program'!P19</f>
        <v>0</v>
      </c>
      <c r="Q20" s="175">
        <f>'[3]Caseload by Program'!Q19</f>
        <v>0</v>
      </c>
      <c r="R20" s="175">
        <f>'[3]Caseload by Program'!R19</f>
        <v>0</v>
      </c>
      <c r="S20" s="175">
        <f>'[3]Caseload by Program'!S19</f>
        <v>115022</v>
      </c>
    </row>
    <row r="21" spans="1:19" ht="18" x14ac:dyDescent="0.3">
      <c r="A21" s="143">
        <f>'[3]Caseload by Program'!A20</f>
        <v>45536</v>
      </c>
      <c r="B21" s="154">
        <f>'[3]Caseload by Program'!B20</f>
        <v>10508</v>
      </c>
      <c r="C21" s="154">
        <f>'[3]Caseload by Program'!C20</f>
        <v>2109</v>
      </c>
      <c r="D21" s="154">
        <f>'[3]Caseload by Program'!D20</f>
        <v>5459</v>
      </c>
      <c r="E21" s="154">
        <f>'[3]Caseload by Program'!E20</f>
        <v>2952</v>
      </c>
      <c r="F21" s="154">
        <f>'[3]Caseload by Program'!F20</f>
        <v>16243</v>
      </c>
      <c r="G21" s="154">
        <f>'[3]Caseload by Program'!G20</f>
        <v>5333</v>
      </c>
      <c r="H21" s="154">
        <f>'[3]Caseload by Program'!H20</f>
        <v>45298</v>
      </c>
      <c r="I21" s="154">
        <f>'[3]Caseload by Program'!I20</f>
        <v>0</v>
      </c>
      <c r="J21" s="154">
        <f>'[3]Caseload by Program'!J20</f>
        <v>20849</v>
      </c>
      <c r="K21" s="154">
        <f>'[3]Caseload by Program'!K20</f>
        <v>2653</v>
      </c>
      <c r="L21" s="154">
        <f>'[3]Caseload by Program'!L20</f>
        <v>293</v>
      </c>
      <c r="M21" s="154">
        <f>'[3]Caseload by Program'!M20</f>
        <v>2808</v>
      </c>
      <c r="N21" s="154">
        <f>'[3]Caseload by Program'!N20</f>
        <v>520</v>
      </c>
      <c r="O21" s="175">
        <f>'[3]Caseload by Program'!O20</f>
        <v>36</v>
      </c>
      <c r="P21" s="154">
        <f>'[3]Caseload by Program'!P20</f>
        <v>0</v>
      </c>
      <c r="Q21" s="175">
        <f>'[3]Caseload by Program'!Q20</f>
        <v>0</v>
      </c>
      <c r="R21" s="154">
        <f>'[3]Caseload by Program'!R20</f>
        <v>0</v>
      </c>
      <c r="S21" s="154">
        <f>'[3]Caseload by Program'!S20</f>
        <v>115061</v>
      </c>
    </row>
    <row r="22" spans="1:19" ht="18" x14ac:dyDescent="0.3">
      <c r="A22" s="143">
        <f>'[3]Caseload by Program'!A21</f>
        <v>45566</v>
      </c>
      <c r="B22" s="154">
        <f>'[3]Caseload by Program'!B21</f>
        <v>10636</v>
      </c>
      <c r="C22" s="154">
        <f>'[3]Caseload by Program'!C21</f>
        <v>2126</v>
      </c>
      <c r="D22" s="154">
        <f>'[3]Caseload by Program'!D21</f>
        <v>5462</v>
      </c>
      <c r="E22" s="154">
        <f>'[3]Caseload by Program'!E21</f>
        <v>3042</v>
      </c>
      <c r="F22" s="154">
        <f>'[3]Caseload by Program'!F21</f>
        <v>16265</v>
      </c>
      <c r="G22" s="154">
        <f>'[3]Caseload by Program'!G21</f>
        <v>5393</v>
      </c>
      <c r="H22" s="154">
        <f>'[3]Caseload by Program'!H21</f>
        <v>46159</v>
      </c>
      <c r="I22" s="154">
        <f>'[3]Caseload by Program'!I21</f>
        <v>0</v>
      </c>
      <c r="J22" s="154">
        <f>'[3]Caseload by Program'!J21</f>
        <v>20995</v>
      </c>
      <c r="K22" s="154">
        <f>'[3]Caseload by Program'!K21</f>
        <v>2642</v>
      </c>
      <c r="L22" s="154">
        <f>'[3]Caseload by Program'!L21</f>
        <v>288</v>
      </c>
      <c r="M22" s="154">
        <f>'[3]Caseload by Program'!M21</f>
        <v>2874</v>
      </c>
      <c r="N22" s="154">
        <f>'[3]Caseload by Program'!N21</f>
        <v>529</v>
      </c>
      <c r="O22" s="175">
        <f>'[3]Caseload by Program'!O21</f>
        <v>32</v>
      </c>
      <c r="P22" s="154">
        <f>'[3]Caseload by Program'!P21</f>
        <v>0</v>
      </c>
      <c r="Q22" s="175">
        <f>'[3]Caseload by Program'!Q21</f>
        <v>0</v>
      </c>
      <c r="R22" s="154">
        <f>'[3]Caseload by Program'!R21</f>
        <v>0</v>
      </c>
      <c r="S22" s="154">
        <f>'[3]Caseload by Program'!S21</f>
        <v>116443</v>
      </c>
    </row>
    <row r="23" spans="1:19" ht="18" x14ac:dyDescent="0.3">
      <c r="A23" s="143">
        <f>'[3]Caseload by Program'!A22</f>
        <v>45597</v>
      </c>
      <c r="B23" s="154">
        <f>'[3]Caseload by Program'!B22</f>
        <v>10710</v>
      </c>
      <c r="C23" s="154">
        <f>'[3]Caseload by Program'!C22</f>
        <v>2119</v>
      </c>
      <c r="D23" s="154">
        <f>'[3]Caseload by Program'!D22</f>
        <v>5433</v>
      </c>
      <c r="E23" s="154">
        <f>'[3]Caseload by Program'!E22</f>
        <v>3108</v>
      </c>
      <c r="F23" s="154">
        <f>'[3]Caseload by Program'!F22</f>
        <v>16207</v>
      </c>
      <c r="G23" s="154">
        <f>'[3]Caseload by Program'!G22</f>
        <v>5362</v>
      </c>
      <c r="H23" s="154">
        <f>'[3]Caseload by Program'!H22</f>
        <v>46944</v>
      </c>
      <c r="I23" s="154">
        <f>'[3]Caseload by Program'!I22</f>
        <v>0</v>
      </c>
      <c r="J23" s="154">
        <f>'[3]Caseload by Program'!J22</f>
        <v>21191</v>
      </c>
      <c r="K23" s="154">
        <f>'[3]Caseload by Program'!K22</f>
        <v>2699</v>
      </c>
      <c r="L23" s="154">
        <f>'[3]Caseload by Program'!L22</f>
        <v>287</v>
      </c>
      <c r="M23" s="154">
        <f>'[3]Caseload by Program'!M22</f>
        <v>2944</v>
      </c>
      <c r="N23" s="154">
        <f>'[3]Caseload by Program'!N22</f>
        <v>554</v>
      </c>
      <c r="O23" s="175" t="str">
        <f>'[3]Caseload by Program'!O22</f>
        <v>&lt;30</v>
      </c>
      <c r="P23" s="154">
        <f>'[3]Caseload by Program'!P22</f>
        <v>0</v>
      </c>
      <c r="Q23" s="175">
        <f>'[3]Caseload by Program'!Q22</f>
        <v>0</v>
      </c>
      <c r="R23" s="154">
        <f>'[3]Caseload by Program'!R22</f>
        <v>0</v>
      </c>
      <c r="S23" s="154">
        <f>'[3]Caseload by Program'!S22</f>
        <v>117576</v>
      </c>
    </row>
    <row r="24" spans="1:19" ht="18" x14ac:dyDescent="0.3">
      <c r="A24" s="143">
        <f>'[3]Caseload by Program'!A23</f>
        <v>45627</v>
      </c>
      <c r="B24" s="154">
        <f>'[3]Caseload by Program'!B23</f>
        <v>10747</v>
      </c>
      <c r="C24" s="154">
        <f>'[3]Caseload by Program'!C23</f>
        <v>2111</v>
      </c>
      <c r="D24" s="154">
        <f>'[3]Caseload by Program'!D23</f>
        <v>5411</v>
      </c>
      <c r="E24" s="154">
        <f>'[3]Caseload by Program'!E23</f>
        <v>3199</v>
      </c>
      <c r="F24" s="154">
        <f>'[3]Caseload by Program'!F23</f>
        <v>16080</v>
      </c>
      <c r="G24" s="154">
        <f>'[3]Caseload by Program'!G23</f>
        <v>5409</v>
      </c>
      <c r="H24" s="154">
        <f>'[3]Caseload by Program'!H23</f>
        <v>47738</v>
      </c>
      <c r="I24" s="154">
        <f>'[3]Caseload by Program'!I23</f>
        <v>0</v>
      </c>
      <c r="J24" s="154">
        <f>'[3]Caseload by Program'!J23</f>
        <v>21317</v>
      </c>
      <c r="K24" s="154">
        <f>'[3]Caseload by Program'!K23</f>
        <v>2701</v>
      </c>
      <c r="L24" s="154">
        <f>'[3]Caseload by Program'!L23</f>
        <v>289</v>
      </c>
      <c r="M24" s="154">
        <f>'[3]Caseload by Program'!M23</f>
        <v>2955</v>
      </c>
      <c r="N24" s="154">
        <f>'[3]Caseload by Program'!N23</f>
        <v>584</v>
      </c>
      <c r="O24" s="175" t="str">
        <f>'[3]Caseload by Program'!O23</f>
        <v>&lt;30</v>
      </c>
      <c r="P24" s="154">
        <f>'[3]Caseload by Program'!P23</f>
        <v>0</v>
      </c>
      <c r="Q24" s="175" t="str">
        <f>'[3]Caseload by Program'!Q23</f>
        <v>&lt;30</v>
      </c>
      <c r="R24" s="154">
        <f>'[3]Caseload by Program'!R23</f>
        <v>0</v>
      </c>
      <c r="S24" s="154">
        <f>'[3]Caseload by Program'!S23</f>
        <v>118562</v>
      </c>
    </row>
    <row r="25" spans="1:19" ht="18" x14ac:dyDescent="0.3">
      <c r="A25" s="143">
        <f>'[3]Caseload by Program'!A24</f>
        <v>45658</v>
      </c>
      <c r="B25" s="154">
        <f>'[3]Caseload by Program'!B24</f>
        <v>10880</v>
      </c>
      <c r="C25" s="154">
        <f>'[3]Caseload by Program'!C24</f>
        <v>2120</v>
      </c>
      <c r="D25" s="154">
        <f>'[3]Caseload by Program'!D24</f>
        <v>5456</v>
      </c>
      <c r="E25" s="154">
        <f>'[3]Caseload by Program'!E24</f>
        <v>3274</v>
      </c>
      <c r="F25" s="154">
        <f>'[3]Caseload by Program'!F24</f>
        <v>16084</v>
      </c>
      <c r="G25" s="154">
        <f>'[3]Caseload by Program'!G24</f>
        <v>5598</v>
      </c>
      <c r="H25" s="154">
        <f>'[3]Caseload by Program'!H24</f>
        <v>48984</v>
      </c>
      <c r="I25" s="154">
        <f>'[3]Caseload by Program'!I24</f>
        <v>0</v>
      </c>
      <c r="J25" s="154">
        <f>'[3]Caseload by Program'!J24</f>
        <v>21547</v>
      </c>
      <c r="K25" s="154">
        <f>'[3]Caseload by Program'!K24</f>
        <v>2819</v>
      </c>
      <c r="L25" s="154">
        <f>'[3]Caseload by Program'!L24</f>
        <v>281</v>
      </c>
      <c r="M25" s="154">
        <f>'[3]Caseload by Program'!M24</f>
        <v>2979</v>
      </c>
      <c r="N25" s="154">
        <f>'[3]Caseload by Program'!N24</f>
        <v>1282</v>
      </c>
      <c r="O25" s="175">
        <f>'[3]Caseload by Program'!O24</f>
        <v>31</v>
      </c>
      <c r="P25" s="154">
        <f>'[3]Caseload by Program'!P24</f>
        <v>0</v>
      </c>
      <c r="Q25" s="175">
        <f>'[3]Caseload by Program'!Q24</f>
        <v>0</v>
      </c>
      <c r="R25" s="154">
        <f>'[3]Caseload by Program'!R24</f>
        <v>651</v>
      </c>
      <c r="S25" s="154">
        <f>'[3]Caseload by Program'!S24</f>
        <v>124563</v>
      </c>
    </row>
    <row r="26" spans="1:19" ht="18" x14ac:dyDescent="0.3">
      <c r="A26" s="143">
        <f>'[3]Caseload by Program'!A25</f>
        <v>45689</v>
      </c>
      <c r="B26" s="154">
        <f>'[3]Caseload by Program'!B25</f>
        <v>10877</v>
      </c>
      <c r="C26" s="154">
        <f>'[3]Caseload by Program'!C25</f>
        <v>2111</v>
      </c>
      <c r="D26" s="154">
        <f>'[3]Caseload by Program'!D25</f>
        <v>5437</v>
      </c>
      <c r="E26" s="154">
        <f>'[3]Caseload by Program'!E25</f>
        <v>3333</v>
      </c>
      <c r="F26" s="154">
        <f>'[3]Caseload by Program'!F25</f>
        <v>15944</v>
      </c>
      <c r="G26" s="154">
        <f>'[3]Caseload by Program'!G25</f>
        <v>5627</v>
      </c>
      <c r="H26" s="154">
        <f>'[3]Caseload by Program'!H25</f>
        <v>48784</v>
      </c>
      <c r="I26" s="154">
        <f>'[3]Caseload by Program'!I25</f>
        <v>0</v>
      </c>
      <c r="J26" s="154">
        <f>'[3]Caseload by Program'!J25</f>
        <v>21439</v>
      </c>
      <c r="K26" s="154">
        <f>'[3]Caseload by Program'!K25</f>
        <v>2769</v>
      </c>
      <c r="L26" s="154">
        <f>'[3]Caseload by Program'!L25</f>
        <v>279</v>
      </c>
      <c r="M26" s="154">
        <f>'[3]Caseload by Program'!M25</f>
        <v>3027</v>
      </c>
      <c r="N26" s="154">
        <f>'[3]Caseload by Program'!N25</f>
        <v>630</v>
      </c>
      <c r="O26" s="175" t="str">
        <f>'[3]Caseload by Program'!O25</f>
        <v>&lt;30</v>
      </c>
      <c r="P26" s="154">
        <f>'[3]Caseload by Program'!P25</f>
        <v>0</v>
      </c>
      <c r="Q26" s="175" t="str">
        <f>'[3]Caseload by Program'!Q25</f>
        <v>&lt;30</v>
      </c>
      <c r="R26" s="154">
        <f>'[3]Caseload by Program'!R25</f>
        <v>748</v>
      </c>
      <c r="S26" s="154">
        <f>'[3]Caseload by Program'!S25</f>
        <v>124432</v>
      </c>
    </row>
    <row r="27" spans="1:19" ht="18" x14ac:dyDescent="0.3">
      <c r="A27" s="143">
        <f>'[3]Caseload by Program'!A26</f>
        <v>45717</v>
      </c>
      <c r="B27" s="154">
        <f>'[3]Caseload by Program'!B26</f>
        <v>10914</v>
      </c>
      <c r="C27" s="154">
        <f>'[3]Caseload by Program'!C26</f>
        <v>2112</v>
      </c>
      <c r="D27" s="154">
        <f>'[3]Caseload by Program'!D26</f>
        <v>5428</v>
      </c>
      <c r="E27" s="154">
        <f>'[3]Caseload by Program'!E26</f>
        <v>3352</v>
      </c>
      <c r="F27" s="154">
        <f>'[3]Caseload by Program'!F26</f>
        <v>15816</v>
      </c>
      <c r="G27" s="154">
        <f>'[3]Caseload by Program'!G26</f>
        <v>5694</v>
      </c>
      <c r="H27" s="154">
        <f>'[3]Caseload by Program'!H26</f>
        <v>48874</v>
      </c>
      <c r="I27" s="154">
        <f>'[3]Caseload by Program'!I26</f>
        <v>0</v>
      </c>
      <c r="J27" s="154">
        <f>'[3]Caseload by Program'!J26</f>
        <v>21291</v>
      </c>
      <c r="K27" s="154">
        <f>'[3]Caseload by Program'!K26</f>
        <v>2743</v>
      </c>
      <c r="L27" s="154">
        <f>'[3]Caseload by Program'!L26</f>
        <v>274</v>
      </c>
      <c r="M27" s="154">
        <f>'[3]Caseload by Program'!M26</f>
        <v>3046</v>
      </c>
      <c r="N27" s="154">
        <f>'[3]Caseload by Program'!N26</f>
        <v>653</v>
      </c>
      <c r="O27" s="175" t="str">
        <f>'[3]Caseload by Program'!O26</f>
        <v>&lt;30</v>
      </c>
      <c r="P27" s="154">
        <f>'[3]Caseload by Program'!P26</f>
        <v>0</v>
      </c>
      <c r="Q27" s="175" t="str">
        <f>'[3]Caseload by Program'!Q26</f>
        <v>&lt;30</v>
      </c>
      <c r="R27" s="154">
        <f>'[3]Caseload by Program'!R26</f>
        <v>829</v>
      </c>
      <c r="S27" s="154">
        <f>'[3]Caseload by Program'!S26</f>
        <v>124744</v>
      </c>
    </row>
    <row r="28" spans="1:19" ht="18" x14ac:dyDescent="0.3">
      <c r="A28" s="143">
        <f>'[3]Caseload by Program'!A27</f>
        <v>45748</v>
      </c>
      <c r="B28" s="154">
        <f>'[3]Caseload by Program'!B27</f>
        <v>10824</v>
      </c>
      <c r="C28" s="154">
        <f>'[3]Caseload by Program'!C27</f>
        <v>2081</v>
      </c>
      <c r="D28" s="154">
        <f>'[3]Caseload by Program'!D27</f>
        <v>5395</v>
      </c>
      <c r="E28" s="154">
        <f>'[3]Caseload by Program'!E27</f>
        <v>3345</v>
      </c>
      <c r="F28" s="154">
        <f>'[3]Caseload by Program'!F27</f>
        <v>15968</v>
      </c>
      <c r="G28" s="154">
        <f>'[3]Caseload by Program'!G27</f>
        <v>5615</v>
      </c>
      <c r="H28" s="154">
        <f>'[3]Caseload by Program'!H27</f>
        <v>49331</v>
      </c>
      <c r="I28" s="154">
        <f>'[3]Caseload by Program'!I27</f>
        <v>0</v>
      </c>
      <c r="J28" s="154">
        <f>'[3]Caseload by Program'!J27</f>
        <v>21776</v>
      </c>
      <c r="K28" s="154">
        <f>'[3]Caseload by Program'!K27</f>
        <v>2731</v>
      </c>
      <c r="L28" s="154">
        <f>'[3]Caseload by Program'!L27</f>
        <v>277</v>
      </c>
      <c r="M28" s="154">
        <f>'[3]Caseload by Program'!M27</f>
        <v>3139</v>
      </c>
      <c r="N28" s="154">
        <f>'[3]Caseload by Program'!N27</f>
        <v>615</v>
      </c>
      <c r="O28" s="175" t="str">
        <f>'[3]Caseload by Program'!O27</f>
        <v>&lt;30</v>
      </c>
      <c r="P28" s="154">
        <f>'[3]Caseload by Program'!P27</f>
        <v>0</v>
      </c>
      <c r="Q28" s="175" t="str">
        <f>'[3]Caseload by Program'!Q27</f>
        <v>&lt;30</v>
      </c>
      <c r="R28" s="154">
        <f>'[3]Caseload by Program'!R27</f>
        <v>975</v>
      </c>
      <c r="S28" s="154">
        <f>'[3]Caseload by Program'!S27</f>
        <v>125961</v>
      </c>
    </row>
    <row r="29" spans="1:19" ht="18" x14ac:dyDescent="0.3">
      <c r="A29" s="143">
        <f>'[3]Caseload by Program'!A28</f>
        <v>45778</v>
      </c>
      <c r="B29" s="154"/>
      <c r="C29" s="154"/>
      <c r="D29" s="154"/>
      <c r="E29" s="154"/>
      <c r="F29" s="154"/>
      <c r="G29" s="154"/>
      <c r="H29" s="154"/>
      <c r="I29" s="154"/>
      <c r="J29" s="154"/>
      <c r="K29" s="154"/>
      <c r="L29" s="154"/>
      <c r="M29" s="154"/>
      <c r="N29" s="154"/>
      <c r="O29" s="175"/>
      <c r="P29" s="154"/>
      <c r="Q29" s="175"/>
      <c r="R29" s="175"/>
      <c r="S29" s="175"/>
    </row>
    <row r="30" spans="1:19" ht="18.75" thickBot="1" x14ac:dyDescent="0.35">
      <c r="A30" s="176">
        <f>'[3]Caseload by Program'!A29</f>
        <v>45809</v>
      </c>
      <c r="B30" s="177"/>
      <c r="C30" s="177"/>
      <c r="D30" s="177"/>
      <c r="E30" s="177"/>
      <c r="F30" s="177"/>
      <c r="G30" s="177"/>
      <c r="H30" s="177"/>
      <c r="I30" s="177"/>
      <c r="J30" s="177"/>
      <c r="K30" s="177"/>
      <c r="L30" s="177"/>
      <c r="M30" s="177"/>
      <c r="N30" s="177"/>
      <c r="O30" s="178"/>
      <c r="P30" s="177"/>
      <c r="Q30" s="177"/>
      <c r="R30" s="177"/>
      <c r="S30" s="177"/>
    </row>
    <row r="31" spans="1:19" ht="19.5" thickTop="1" thickBot="1" x14ac:dyDescent="0.4">
      <c r="A31" s="179" t="str">
        <f>'[3]Caseload by Program'!A30</f>
        <v>FY 2024-25 Year-to-Date AVERAGE</v>
      </c>
      <c r="B31" s="180">
        <f>'[3]Caseload by Program'!B30</f>
        <v>10677</v>
      </c>
      <c r="C31" s="180">
        <f>'[3]Caseload by Program'!C30</f>
        <v>2110</v>
      </c>
      <c r="D31" s="180">
        <f>'[3]Caseload by Program'!D30</f>
        <v>5437</v>
      </c>
      <c r="E31" s="180">
        <f>'[3]Caseload by Program'!E30</f>
        <v>3129</v>
      </c>
      <c r="F31" s="180">
        <f>'[3]Caseload by Program'!F30</f>
        <v>16109</v>
      </c>
      <c r="G31" s="180">
        <f>'[3]Caseload by Program'!G30</f>
        <v>5479</v>
      </c>
      <c r="H31" s="180">
        <f>'[3]Caseload by Program'!H30</f>
        <v>47126</v>
      </c>
      <c r="I31" s="180">
        <f>'[3]Caseload by Program'!I30</f>
        <v>0</v>
      </c>
      <c r="J31" s="180">
        <f>'[3]Caseload by Program'!J30</f>
        <v>21195</v>
      </c>
      <c r="K31" s="180">
        <f>'[3]Caseload by Program'!K30</f>
        <v>2707</v>
      </c>
      <c r="L31" s="180">
        <f>'[3]Caseload by Program'!L30</f>
        <v>284</v>
      </c>
      <c r="M31" s="180">
        <f>'[3]Caseload by Program'!M30</f>
        <v>2931</v>
      </c>
      <c r="N31" s="180">
        <f>'[3]Caseload by Program'!N30</f>
        <v>640</v>
      </c>
      <c r="O31" s="180">
        <f>'[3]Caseload by Program'!O30</f>
        <v>33</v>
      </c>
      <c r="P31" s="180">
        <f>'[3]Caseload by Program'!P30</f>
        <v>0</v>
      </c>
      <c r="Q31" s="180">
        <f>'[3]Caseload by Program'!Q30</f>
        <v>0</v>
      </c>
      <c r="R31" s="180">
        <f>'[3]Caseload by Program'!R30</f>
        <v>801</v>
      </c>
      <c r="S31" s="180">
        <f>'[3]Caseload by Program'!S30</f>
        <v>117857</v>
      </c>
    </row>
    <row r="32" spans="1:19" ht="18.75" thickBot="1" x14ac:dyDescent="0.35">
      <c r="A32" s="172" t="s">
        <v>51</v>
      </c>
      <c r="B32" s="357"/>
      <c r="C32" s="357"/>
      <c r="D32" s="357"/>
      <c r="E32" s="357"/>
      <c r="F32" s="357"/>
      <c r="G32" s="357"/>
      <c r="H32" s="357"/>
      <c r="I32" s="357"/>
      <c r="J32" s="357"/>
      <c r="K32" s="357"/>
      <c r="L32" s="357"/>
      <c r="M32" s="357"/>
      <c r="N32" s="357"/>
      <c r="O32" s="357"/>
      <c r="P32" s="357"/>
      <c r="Q32" s="357"/>
      <c r="R32" s="357"/>
      <c r="S32" s="357"/>
    </row>
    <row r="33" spans="1:19" ht="18" x14ac:dyDescent="0.3">
      <c r="A33" s="151">
        <f>'[3]Caseload by Program'!A32</f>
        <v>45474</v>
      </c>
      <c r="B33" s="407">
        <f>'[3]Caseload by Program'!B32</f>
        <v>2747</v>
      </c>
      <c r="C33" s="407">
        <f>'[3]Caseload by Program'!C32</f>
        <v>762</v>
      </c>
      <c r="D33" s="407">
        <f>'[3]Caseload by Program'!D32</f>
        <v>2706</v>
      </c>
      <c r="E33" s="407">
        <f>'[3]Caseload by Program'!E32</f>
        <v>1958</v>
      </c>
      <c r="F33" s="407">
        <f>'[3]Caseload by Program'!F32</f>
        <v>7430</v>
      </c>
      <c r="G33" s="407">
        <f>'[3]Caseload by Program'!G32</f>
        <v>2936</v>
      </c>
      <c r="H33" s="407">
        <f>'[3]Caseload by Program'!H32</f>
        <v>15210</v>
      </c>
      <c r="I33" s="407">
        <f>'[3]Caseload by Program'!I32</f>
        <v>0</v>
      </c>
      <c r="J33" s="407" t="str">
        <f>'[3]Caseload by Program'!J32</f>
        <v>&lt;30</v>
      </c>
      <c r="K33" s="407" t="str">
        <f>'[3]Caseload by Program'!K32</f>
        <v>&lt;30</v>
      </c>
      <c r="L33" s="407">
        <f>'[3]Caseload by Program'!L32</f>
        <v>32</v>
      </c>
      <c r="M33" s="407">
        <f>'[3]Caseload by Program'!M32</f>
        <v>1163</v>
      </c>
      <c r="N33" s="407">
        <f>'[3]Caseload by Program'!N32</f>
        <v>283</v>
      </c>
      <c r="O33" s="407" t="str">
        <f>'[3]Caseload by Program'!O32</f>
        <v>&lt;30</v>
      </c>
      <c r="P33" s="407">
        <f>'[3]Caseload by Program'!P32</f>
        <v>0</v>
      </c>
      <c r="Q33" s="407">
        <f>'[3]Caseload by Program'!Q32</f>
        <v>0</v>
      </c>
      <c r="R33" s="407">
        <f>'[3]Caseload by Program'!R32</f>
        <v>0</v>
      </c>
      <c r="S33" s="407">
        <f>'[3]Caseload by Program'!S32</f>
        <v>35236</v>
      </c>
    </row>
    <row r="34" spans="1:19" ht="18" x14ac:dyDescent="0.3">
      <c r="A34" s="143">
        <f>'[3]Caseload by Program'!A33</f>
        <v>45505</v>
      </c>
      <c r="B34" s="175">
        <f>'[3]Caseload by Program'!B33</f>
        <v>2763</v>
      </c>
      <c r="C34" s="175">
        <f>'[3]Caseload by Program'!C33</f>
        <v>757</v>
      </c>
      <c r="D34" s="175">
        <f>'[3]Caseload by Program'!D33</f>
        <v>2710</v>
      </c>
      <c r="E34" s="175">
        <f>'[3]Caseload by Program'!E33</f>
        <v>2008</v>
      </c>
      <c r="F34" s="175">
        <f>'[3]Caseload by Program'!F33</f>
        <v>7439</v>
      </c>
      <c r="G34" s="175">
        <f>'[3]Caseload by Program'!G33</f>
        <v>2981</v>
      </c>
      <c r="H34" s="175">
        <f>'[3]Caseload by Program'!H33</f>
        <v>15473</v>
      </c>
      <c r="I34" s="175">
        <f>'[3]Caseload by Program'!I33</f>
        <v>0</v>
      </c>
      <c r="J34" s="175" t="str">
        <f>'[3]Caseload by Program'!J33</f>
        <v>&lt;30</v>
      </c>
      <c r="K34" s="175" t="str">
        <f>'[3]Caseload by Program'!K33</f>
        <v>&lt;30</v>
      </c>
      <c r="L34" s="175">
        <f>'[3]Caseload by Program'!L33</f>
        <v>32</v>
      </c>
      <c r="M34" s="175">
        <f>'[3]Caseload by Program'!M33</f>
        <v>1191</v>
      </c>
      <c r="N34" s="175">
        <f>'[3]Caseload by Program'!N33</f>
        <v>272</v>
      </c>
      <c r="O34" s="175" t="str">
        <f>'[3]Caseload by Program'!O33</f>
        <v>&lt;30</v>
      </c>
      <c r="P34" s="175">
        <f>'[3]Caseload by Program'!P33</f>
        <v>0</v>
      </c>
      <c r="Q34" s="175">
        <f>'[3]Caseload by Program'!Q33</f>
        <v>0</v>
      </c>
      <c r="R34" s="175">
        <f>'[3]Caseload by Program'!R33</f>
        <v>0</v>
      </c>
      <c r="S34" s="175">
        <f>'[3]Caseload by Program'!S33</f>
        <v>35634</v>
      </c>
    </row>
    <row r="35" spans="1:19" ht="18" x14ac:dyDescent="0.3">
      <c r="A35" s="143">
        <f>'[3]Caseload by Program'!A34</f>
        <v>45536</v>
      </c>
      <c r="B35" s="175">
        <f>'[3]Caseload by Program'!B34</f>
        <v>2774</v>
      </c>
      <c r="C35" s="175">
        <f>'[3]Caseload by Program'!C34</f>
        <v>756</v>
      </c>
      <c r="D35" s="175">
        <f>'[3]Caseload by Program'!D34</f>
        <v>2703</v>
      </c>
      <c r="E35" s="175">
        <f>'[3]Caseload by Program'!E34</f>
        <v>2061</v>
      </c>
      <c r="F35" s="175">
        <f>'[3]Caseload by Program'!F34</f>
        <v>7346</v>
      </c>
      <c r="G35" s="175">
        <f>'[3]Caseload by Program'!G34</f>
        <v>2919</v>
      </c>
      <c r="H35" s="175">
        <f>'[3]Caseload by Program'!H34</f>
        <v>15372</v>
      </c>
      <c r="I35" s="175">
        <f>'[3]Caseload by Program'!I34</f>
        <v>0</v>
      </c>
      <c r="J35" s="175" t="str">
        <f>'[3]Caseload by Program'!J34</f>
        <v>&lt;30</v>
      </c>
      <c r="K35" s="175" t="str">
        <f>'[3]Caseload by Program'!K34</f>
        <v>&lt;30</v>
      </c>
      <c r="L35" s="175" t="str">
        <f>'[3]Caseload by Program'!L34</f>
        <v>&lt;30</v>
      </c>
      <c r="M35" s="175">
        <f>'[3]Caseload by Program'!M34</f>
        <v>1174</v>
      </c>
      <c r="N35" s="175">
        <f>'[3]Caseload by Program'!N34</f>
        <v>285</v>
      </c>
      <c r="O35" s="175">
        <f>'[3]Caseload by Program'!O34</f>
        <v>0</v>
      </c>
      <c r="P35" s="175">
        <f>'[3]Caseload by Program'!P34</f>
        <v>0</v>
      </c>
      <c r="Q35" s="175">
        <f>'[3]Caseload by Program'!Q34</f>
        <v>0</v>
      </c>
      <c r="R35" s="175">
        <f>'[3]Caseload by Program'!R34</f>
        <v>0</v>
      </c>
      <c r="S35" s="175">
        <f>'[3]Caseload by Program'!S34</f>
        <v>35424</v>
      </c>
    </row>
    <row r="36" spans="1:19" ht="18" x14ac:dyDescent="0.3">
      <c r="A36" s="143">
        <f>'[3]Caseload by Program'!A35</f>
        <v>45566</v>
      </c>
      <c r="B36" s="175">
        <f>'[3]Caseload by Program'!B35</f>
        <v>2797</v>
      </c>
      <c r="C36" s="175">
        <f>'[3]Caseload by Program'!C35</f>
        <v>761</v>
      </c>
      <c r="D36" s="175">
        <f>'[3]Caseload by Program'!D35</f>
        <v>2710</v>
      </c>
      <c r="E36" s="175">
        <f>'[3]Caseload by Program'!E35</f>
        <v>2113</v>
      </c>
      <c r="F36" s="175">
        <f>'[3]Caseload by Program'!F35</f>
        <v>7270</v>
      </c>
      <c r="G36" s="175">
        <f>'[3]Caseload by Program'!G35</f>
        <v>2933</v>
      </c>
      <c r="H36" s="175">
        <f>'[3]Caseload by Program'!H35</f>
        <v>15533</v>
      </c>
      <c r="I36" s="175">
        <f>'[3]Caseload by Program'!I35</f>
        <v>0</v>
      </c>
      <c r="J36" s="175" t="str">
        <f>'[3]Caseload by Program'!J35</f>
        <v>&lt;30</v>
      </c>
      <c r="K36" s="175" t="str">
        <f>'[3]Caseload by Program'!K35</f>
        <v>&lt;30</v>
      </c>
      <c r="L36" s="175" t="str">
        <f>'[3]Caseload by Program'!L35</f>
        <v>&lt;30</v>
      </c>
      <c r="M36" s="175">
        <f>'[3]Caseload by Program'!M35</f>
        <v>1207</v>
      </c>
      <c r="N36" s="175">
        <f>'[3]Caseload by Program'!N35</f>
        <v>283</v>
      </c>
      <c r="O36" s="175">
        <f>'[3]Caseload by Program'!O35</f>
        <v>0</v>
      </c>
      <c r="P36" s="175">
        <f>'[3]Caseload by Program'!P35</f>
        <v>0</v>
      </c>
      <c r="Q36" s="175">
        <f>'[3]Caseload by Program'!Q35</f>
        <v>0</v>
      </c>
      <c r="R36" s="175">
        <f>'[3]Caseload by Program'!R35</f>
        <v>0</v>
      </c>
      <c r="S36" s="175">
        <f>'[3]Caseload by Program'!S35</f>
        <v>35640</v>
      </c>
    </row>
    <row r="37" spans="1:19" ht="18" x14ac:dyDescent="0.3">
      <c r="A37" s="143">
        <f>'[3]Caseload by Program'!A36</f>
        <v>45597</v>
      </c>
      <c r="B37" s="175">
        <f>'[3]Caseload by Program'!B36</f>
        <v>2795</v>
      </c>
      <c r="C37" s="175">
        <f>'[3]Caseload by Program'!C36</f>
        <v>757</v>
      </c>
      <c r="D37" s="175">
        <f>'[3]Caseload by Program'!D36</f>
        <v>2700</v>
      </c>
      <c r="E37" s="175">
        <f>'[3]Caseload by Program'!E36</f>
        <v>2161</v>
      </c>
      <c r="F37" s="175">
        <f>'[3]Caseload by Program'!F36</f>
        <v>7230</v>
      </c>
      <c r="G37" s="175">
        <f>'[3]Caseload by Program'!G36</f>
        <v>2895</v>
      </c>
      <c r="H37" s="175">
        <f>'[3]Caseload by Program'!H36</f>
        <v>15717</v>
      </c>
      <c r="I37" s="175">
        <f>'[3]Caseload by Program'!I36</f>
        <v>0</v>
      </c>
      <c r="J37" s="175" t="str">
        <f>'[3]Caseload by Program'!J36</f>
        <v>&lt;30</v>
      </c>
      <c r="K37" s="175" t="str">
        <f>'[3]Caseload by Program'!K36</f>
        <v>&lt;30</v>
      </c>
      <c r="L37" s="175" t="str">
        <f>'[3]Caseload by Program'!L36</f>
        <v>&lt;30</v>
      </c>
      <c r="M37" s="175">
        <f>'[3]Caseload by Program'!M36</f>
        <v>1228</v>
      </c>
      <c r="N37" s="175">
        <f>'[3]Caseload by Program'!N36</f>
        <v>309</v>
      </c>
      <c r="O37" s="175" t="str">
        <f>'[3]Caseload by Program'!O36</f>
        <v>&lt;30</v>
      </c>
      <c r="P37" s="175">
        <f>'[3]Caseload by Program'!P36</f>
        <v>0</v>
      </c>
      <c r="Q37" s="175">
        <f>'[3]Caseload by Program'!Q36</f>
        <v>0</v>
      </c>
      <c r="R37" s="175">
        <f>'[3]Caseload by Program'!R36</f>
        <v>0</v>
      </c>
      <c r="S37" s="175">
        <f>'[3]Caseload by Program'!S36</f>
        <v>35826</v>
      </c>
    </row>
    <row r="38" spans="1:19" ht="18" x14ac:dyDescent="0.3">
      <c r="A38" s="143">
        <f>'[3]Caseload by Program'!A37</f>
        <v>45627</v>
      </c>
      <c r="B38" s="175">
        <f>'[3]Caseload by Program'!B37</f>
        <v>2779</v>
      </c>
      <c r="C38" s="175">
        <f>'[3]Caseload by Program'!C37</f>
        <v>752</v>
      </c>
      <c r="D38" s="175">
        <f>'[3]Caseload by Program'!D37</f>
        <v>2701</v>
      </c>
      <c r="E38" s="175">
        <f>'[3]Caseload by Program'!E37</f>
        <v>2222</v>
      </c>
      <c r="F38" s="175">
        <f>'[3]Caseload by Program'!F37</f>
        <v>7114</v>
      </c>
      <c r="G38" s="175">
        <f>'[3]Caseload by Program'!G37</f>
        <v>2922</v>
      </c>
      <c r="H38" s="175">
        <f>'[3]Caseload by Program'!H37</f>
        <v>15919</v>
      </c>
      <c r="I38" s="175">
        <f>'[3]Caseload by Program'!I37</f>
        <v>0</v>
      </c>
      <c r="J38" s="175" t="str">
        <f>'[3]Caseload by Program'!J37</f>
        <v>&lt;30</v>
      </c>
      <c r="K38" s="175" t="str">
        <f>'[3]Caseload by Program'!K37</f>
        <v>&lt;30</v>
      </c>
      <c r="L38" s="175" t="str">
        <f>'[3]Caseload by Program'!L37</f>
        <v>&lt;30</v>
      </c>
      <c r="M38" s="175">
        <f>'[3]Caseload by Program'!M37</f>
        <v>1221</v>
      </c>
      <c r="N38" s="175">
        <f>'[3]Caseload by Program'!N37</f>
        <v>315</v>
      </c>
      <c r="O38" s="175" t="str">
        <f>'[3]Caseload by Program'!O37</f>
        <v>&lt;30</v>
      </c>
      <c r="P38" s="175">
        <f>'[3]Caseload by Program'!P37</f>
        <v>0</v>
      </c>
      <c r="Q38" s="175">
        <f>'[3]Caseload by Program'!Q37</f>
        <v>0</v>
      </c>
      <c r="R38" s="175">
        <f>'[3]Caseload by Program'!R37</f>
        <v>0</v>
      </c>
      <c r="S38" s="175">
        <f>'[3]Caseload by Program'!S37</f>
        <v>35980</v>
      </c>
    </row>
    <row r="39" spans="1:19" ht="18" x14ac:dyDescent="0.3">
      <c r="A39" s="143">
        <f>'[3]Caseload by Program'!A38</f>
        <v>45658</v>
      </c>
      <c r="B39" s="175">
        <f>'[3]Caseload by Program'!B38</f>
        <v>2811</v>
      </c>
      <c r="C39" s="175">
        <f>'[3]Caseload by Program'!C38</f>
        <v>762</v>
      </c>
      <c r="D39" s="175">
        <f>'[3]Caseload by Program'!D38</f>
        <v>2724</v>
      </c>
      <c r="E39" s="175">
        <f>'[3]Caseload by Program'!E38</f>
        <v>2269</v>
      </c>
      <c r="F39" s="175">
        <f>'[3]Caseload by Program'!F38</f>
        <v>7063</v>
      </c>
      <c r="G39" s="175">
        <f>'[3]Caseload by Program'!G38</f>
        <v>2999</v>
      </c>
      <c r="H39" s="175">
        <f>'[3]Caseload by Program'!H38</f>
        <v>16258</v>
      </c>
      <c r="I39" s="175">
        <f>'[3]Caseload by Program'!I38</f>
        <v>0</v>
      </c>
      <c r="J39" s="175" t="str">
        <f>'[3]Caseload by Program'!J38</f>
        <v>&lt;30</v>
      </c>
      <c r="K39" s="175" t="str">
        <f>'[3]Caseload by Program'!K38</f>
        <v>&lt;30</v>
      </c>
      <c r="L39" s="175" t="str">
        <f>'[3]Caseload by Program'!L38</f>
        <v>&lt;30</v>
      </c>
      <c r="M39" s="175">
        <f>'[3]Caseload by Program'!M38</f>
        <v>1231</v>
      </c>
      <c r="N39" s="175">
        <f>'[3]Caseload by Program'!N38</f>
        <v>486</v>
      </c>
      <c r="O39" s="175" t="str">
        <f>'[3]Caseload by Program'!O38</f>
        <v>&lt;30</v>
      </c>
      <c r="P39" s="175">
        <f>'[3]Caseload by Program'!P38</f>
        <v>0</v>
      </c>
      <c r="Q39" s="175">
        <f>'[3]Caseload by Program'!Q38</f>
        <v>0</v>
      </c>
      <c r="R39" s="175">
        <f>'[3]Caseload by Program'!R38</f>
        <v>139</v>
      </c>
      <c r="S39" s="175">
        <f>'[3]Caseload by Program'!S38</f>
        <v>36642</v>
      </c>
    </row>
    <row r="40" spans="1:19" ht="18" x14ac:dyDescent="0.3">
      <c r="A40" s="143">
        <f>'[3]Caseload by Program'!A39</f>
        <v>45689</v>
      </c>
      <c r="B40" s="175">
        <f>'[3]Caseload by Program'!B39</f>
        <v>2825</v>
      </c>
      <c r="C40" s="175">
        <f>'[3]Caseload by Program'!C39</f>
        <v>769</v>
      </c>
      <c r="D40" s="175">
        <f>'[3]Caseload by Program'!D39</f>
        <v>2713</v>
      </c>
      <c r="E40" s="175">
        <f>'[3]Caseload by Program'!E39</f>
        <v>2332</v>
      </c>
      <c r="F40" s="175">
        <f>'[3]Caseload by Program'!F39</f>
        <v>6970</v>
      </c>
      <c r="G40" s="175">
        <f>'[3]Caseload by Program'!G39</f>
        <v>3032</v>
      </c>
      <c r="H40" s="175">
        <f>'[3]Caseload by Program'!H39</f>
        <v>16190</v>
      </c>
      <c r="I40" s="175">
        <f>'[3]Caseload by Program'!I39</f>
        <v>0</v>
      </c>
      <c r="J40" s="175" t="str">
        <f>'[3]Caseload by Program'!J39</f>
        <v>&lt;30</v>
      </c>
      <c r="K40" s="175" t="str">
        <f>'[3]Caseload by Program'!K39</f>
        <v>&lt;30</v>
      </c>
      <c r="L40" s="175" t="str">
        <f>'[3]Caseload by Program'!L39</f>
        <v>&lt;30</v>
      </c>
      <c r="M40" s="175">
        <f>'[3]Caseload by Program'!M39</f>
        <v>1248</v>
      </c>
      <c r="N40" s="175">
        <f>'[3]Caseload by Program'!N39</f>
        <v>337</v>
      </c>
      <c r="O40" s="175" t="str">
        <f>'[3]Caseload by Program'!O39</f>
        <v>&lt;30</v>
      </c>
      <c r="P40" s="175">
        <f>'[3]Caseload by Program'!P39</f>
        <v>0</v>
      </c>
      <c r="Q40" s="175">
        <f>'[3]Caseload by Program'!Q39</f>
        <v>0</v>
      </c>
      <c r="R40" s="175">
        <f>'[3]Caseload by Program'!R39</f>
        <v>171</v>
      </c>
      <c r="S40" s="175">
        <f>'[3]Caseload by Program'!S39</f>
        <v>36618</v>
      </c>
    </row>
    <row r="41" spans="1:19" ht="18" x14ac:dyDescent="0.3">
      <c r="A41" s="143">
        <f>'[3]Caseload by Program'!A40</f>
        <v>45717</v>
      </c>
      <c r="B41" s="175">
        <f>'[3]Caseload by Program'!B40</f>
        <v>2835</v>
      </c>
      <c r="C41" s="175">
        <f>'[3]Caseload by Program'!C40</f>
        <v>780</v>
      </c>
      <c r="D41" s="175">
        <f>'[3]Caseload by Program'!D40</f>
        <v>2701</v>
      </c>
      <c r="E41" s="175">
        <f>'[3]Caseload by Program'!E40</f>
        <v>2339</v>
      </c>
      <c r="F41" s="175">
        <f>'[3]Caseload by Program'!F40</f>
        <v>6924</v>
      </c>
      <c r="G41" s="175">
        <f>'[3]Caseload by Program'!G40</f>
        <v>3118</v>
      </c>
      <c r="H41" s="175">
        <f>'[3]Caseload by Program'!H40</f>
        <v>16189</v>
      </c>
      <c r="I41" s="175">
        <f>'[3]Caseload by Program'!I40</f>
        <v>0</v>
      </c>
      <c r="J41" s="175" t="str">
        <f>'[3]Caseload by Program'!J40</f>
        <v>&lt;30</v>
      </c>
      <c r="K41" s="175" t="str">
        <f>'[3]Caseload by Program'!K40</f>
        <v>&lt;30</v>
      </c>
      <c r="L41" s="175" t="str">
        <f>'[3]Caseload by Program'!L40</f>
        <v>&lt;30</v>
      </c>
      <c r="M41" s="175">
        <f>'[3]Caseload by Program'!M40</f>
        <v>1233</v>
      </c>
      <c r="N41" s="175">
        <f>'[3]Caseload by Program'!N40</f>
        <v>350</v>
      </c>
      <c r="O41" s="175" t="str">
        <f>'[3]Caseload by Program'!O40</f>
        <v>&lt;30</v>
      </c>
      <c r="P41" s="175">
        <f>'[3]Caseload by Program'!P40</f>
        <v>0</v>
      </c>
      <c r="Q41" s="175">
        <f>'[3]Caseload by Program'!Q40</f>
        <v>0</v>
      </c>
      <c r="R41" s="175">
        <f>'[3]Caseload by Program'!R40</f>
        <v>188</v>
      </c>
      <c r="S41" s="175">
        <f>'[3]Caseload by Program'!S40</f>
        <v>36688</v>
      </c>
    </row>
    <row r="42" spans="1:19" ht="18" x14ac:dyDescent="0.3">
      <c r="A42" s="143">
        <f>'[3]Caseload by Program'!A41</f>
        <v>45748</v>
      </c>
      <c r="B42" s="175">
        <f>'[3]Caseload by Program'!B41</f>
        <v>2833</v>
      </c>
      <c r="C42" s="175">
        <f>'[3]Caseload by Program'!C41</f>
        <v>771</v>
      </c>
      <c r="D42" s="175">
        <f>'[3]Caseload by Program'!D41</f>
        <v>2704</v>
      </c>
      <c r="E42" s="175">
        <f>'[3]Caseload by Program'!E41</f>
        <v>2336</v>
      </c>
      <c r="F42" s="175">
        <f>'[3]Caseload by Program'!F41</f>
        <v>6993</v>
      </c>
      <c r="G42" s="175">
        <f>'[3]Caseload by Program'!G41</f>
        <v>3083</v>
      </c>
      <c r="H42" s="175">
        <f>'[3]Caseload by Program'!H41</f>
        <v>16258</v>
      </c>
      <c r="I42" s="175">
        <f>'[3]Caseload by Program'!I41</f>
        <v>0</v>
      </c>
      <c r="J42" s="175" t="str">
        <f>'[3]Caseload by Program'!J41</f>
        <v>&lt;30</v>
      </c>
      <c r="K42" s="175" t="str">
        <f>'[3]Caseload by Program'!K41</f>
        <v>&lt;30</v>
      </c>
      <c r="L42" s="175" t="str">
        <f>'[3]Caseload by Program'!L41</f>
        <v>&lt;30</v>
      </c>
      <c r="M42" s="175">
        <f>'[3]Caseload by Program'!M41</f>
        <v>1285</v>
      </c>
      <c r="N42" s="175">
        <f>'[3]Caseload by Program'!N41</f>
        <v>309</v>
      </c>
      <c r="O42" s="175" t="str">
        <f>'[3]Caseload by Program'!O41</f>
        <v>&lt;30</v>
      </c>
      <c r="P42" s="175">
        <f>'[3]Caseload by Program'!P41</f>
        <v>0</v>
      </c>
      <c r="Q42" s="175" t="str">
        <f>'[3]Caseload by Program'!Q41</f>
        <v>&lt;30</v>
      </c>
      <c r="R42" s="175">
        <f>'[3]Caseload by Program'!R41</f>
        <v>232</v>
      </c>
      <c r="S42" s="175">
        <f>'[3]Caseload by Program'!S41</f>
        <v>36840</v>
      </c>
    </row>
    <row r="43" spans="1:19" ht="18" x14ac:dyDescent="0.3">
      <c r="A43" s="143">
        <f>'[3]Caseload by Program'!A42</f>
        <v>45778</v>
      </c>
      <c r="B43" s="154"/>
      <c r="C43" s="154"/>
      <c r="D43" s="154"/>
      <c r="E43" s="154"/>
      <c r="F43" s="154"/>
      <c r="G43" s="154"/>
      <c r="H43" s="154"/>
      <c r="I43" s="154"/>
      <c r="J43" s="175"/>
      <c r="K43" s="175"/>
      <c r="L43" s="154"/>
      <c r="M43" s="154"/>
      <c r="N43" s="154"/>
      <c r="O43" s="175"/>
      <c r="P43" s="154"/>
      <c r="Q43" s="175"/>
      <c r="R43" s="175"/>
      <c r="S43" s="175"/>
    </row>
    <row r="44" spans="1:19" ht="18.75" thickBot="1" x14ac:dyDescent="0.35">
      <c r="A44" s="176">
        <f>'[3]Caseload by Program'!A43</f>
        <v>45809</v>
      </c>
      <c r="B44" s="177"/>
      <c r="C44" s="177"/>
      <c r="D44" s="177"/>
      <c r="E44" s="177"/>
      <c r="F44" s="177"/>
      <c r="G44" s="177"/>
      <c r="H44" s="177"/>
      <c r="I44" s="177"/>
      <c r="J44" s="178"/>
      <c r="K44" s="178"/>
      <c r="L44" s="177"/>
      <c r="M44" s="177"/>
      <c r="N44" s="177"/>
      <c r="O44" s="178"/>
      <c r="P44" s="177"/>
      <c r="Q44" s="177"/>
      <c r="R44" s="177"/>
      <c r="S44" s="177"/>
    </row>
    <row r="45" spans="1:19" ht="19.5" thickTop="1" thickBot="1" x14ac:dyDescent="0.4">
      <c r="A45" s="179" t="str">
        <f>'[3]Caseload by Program'!A44</f>
        <v>FY 2024-25 Year-to-Date AVERAGE</v>
      </c>
      <c r="B45" s="180">
        <f>'[3]Caseload by Program'!B44</f>
        <v>2796</v>
      </c>
      <c r="C45" s="180">
        <f>'[3]Caseload by Program'!C44</f>
        <v>763</v>
      </c>
      <c r="D45" s="180">
        <f>'[3]Caseload by Program'!D44</f>
        <v>2707</v>
      </c>
      <c r="E45" s="180">
        <f>'[3]Caseload by Program'!E44</f>
        <v>2180</v>
      </c>
      <c r="F45" s="180">
        <f>'[3]Caseload by Program'!F44</f>
        <v>7178</v>
      </c>
      <c r="G45" s="180">
        <f>'[3]Caseload by Program'!G44</f>
        <v>2982</v>
      </c>
      <c r="H45" s="180">
        <f>'[3]Caseload by Program'!H44</f>
        <v>15812</v>
      </c>
      <c r="I45" s="180">
        <f>'[3]Caseload by Program'!I44</f>
        <v>0</v>
      </c>
      <c r="J45" s="180">
        <f>'[3]Caseload by Program'!J44</f>
        <v>0</v>
      </c>
      <c r="K45" s="180">
        <f>'[3]Caseload by Program'!K44</f>
        <v>0</v>
      </c>
      <c r="L45" s="180">
        <f>'[3]Caseload by Program'!L44</f>
        <v>32</v>
      </c>
      <c r="M45" s="180">
        <f>'[3]Caseload by Program'!M44</f>
        <v>1218</v>
      </c>
      <c r="N45" s="180">
        <f>'[3]Caseload by Program'!N44</f>
        <v>323</v>
      </c>
      <c r="O45" s="180">
        <f>'[3]Caseload by Program'!O44</f>
        <v>0</v>
      </c>
      <c r="P45" s="180">
        <f>'[3]Caseload by Program'!P44</f>
        <v>0</v>
      </c>
      <c r="Q45" s="180">
        <f>'[3]Caseload by Program'!Q44</f>
        <v>0</v>
      </c>
      <c r="R45" s="180">
        <f>'[3]Caseload by Program'!R44</f>
        <v>183</v>
      </c>
      <c r="S45" s="180">
        <f>'[3]Caseload by Program'!S44</f>
        <v>36174</v>
      </c>
    </row>
    <row r="46" spans="1:19" ht="18.75" hidden="1" thickBot="1" x14ac:dyDescent="0.35">
      <c r="A46" s="172" t="s">
        <v>81</v>
      </c>
      <c r="B46" s="181"/>
      <c r="C46" s="181"/>
      <c r="D46" s="181"/>
      <c r="E46" s="181"/>
      <c r="F46" s="181"/>
      <c r="G46" s="181"/>
      <c r="H46" s="181"/>
      <c r="I46" s="181"/>
      <c r="J46" s="181"/>
      <c r="K46" s="181"/>
      <c r="L46" s="181"/>
      <c r="M46" s="181"/>
      <c r="N46" s="181"/>
      <c r="O46" s="181"/>
      <c r="P46" s="181"/>
      <c r="Q46" s="181"/>
      <c r="R46" s="181"/>
      <c r="S46" s="181"/>
    </row>
    <row r="47" spans="1:19" ht="18.75" hidden="1" thickBot="1" x14ac:dyDescent="0.35">
      <c r="A47" s="151">
        <v>43282</v>
      </c>
      <c r="B47" s="173"/>
      <c r="C47" s="173"/>
      <c r="D47" s="173"/>
      <c r="E47" s="173"/>
      <c r="F47" s="173"/>
      <c r="G47" s="173"/>
      <c r="H47" s="173"/>
      <c r="I47" s="173"/>
      <c r="J47" s="173"/>
      <c r="K47" s="173"/>
      <c r="L47" s="173"/>
      <c r="M47" s="173"/>
      <c r="N47" s="173"/>
      <c r="O47" s="173"/>
      <c r="P47" s="173"/>
      <c r="Q47" s="174"/>
      <c r="R47" s="174"/>
      <c r="S47" s="174"/>
    </row>
    <row r="48" spans="1:19" ht="18.75" hidden="1" thickBot="1" x14ac:dyDescent="0.35">
      <c r="A48" s="143">
        <v>43313</v>
      </c>
      <c r="B48" s="154"/>
      <c r="C48" s="154"/>
      <c r="D48" s="154"/>
      <c r="E48" s="154"/>
      <c r="F48" s="154"/>
      <c r="G48" s="154"/>
      <c r="H48" s="154"/>
      <c r="I48" s="154"/>
      <c r="J48" s="154"/>
      <c r="K48" s="154"/>
      <c r="L48" s="154"/>
      <c r="M48" s="154"/>
      <c r="N48" s="154"/>
      <c r="O48" s="154"/>
      <c r="P48" s="154"/>
      <c r="Q48" s="154"/>
      <c r="R48" s="154"/>
      <c r="S48" s="154"/>
    </row>
    <row r="49" spans="1:19" ht="18.75" hidden="1" thickBot="1" x14ac:dyDescent="0.35">
      <c r="A49" s="143">
        <v>43344</v>
      </c>
      <c r="B49" s="154"/>
      <c r="C49" s="154"/>
      <c r="D49" s="154"/>
      <c r="E49" s="154"/>
      <c r="F49" s="154"/>
      <c r="G49" s="154"/>
      <c r="H49" s="154"/>
      <c r="I49" s="154"/>
      <c r="J49" s="154"/>
      <c r="K49" s="154"/>
      <c r="L49" s="154"/>
      <c r="M49" s="154"/>
      <c r="N49" s="154"/>
      <c r="O49" s="154"/>
      <c r="P49" s="154"/>
      <c r="Q49" s="154"/>
      <c r="R49" s="154"/>
      <c r="S49" s="154"/>
    </row>
    <row r="50" spans="1:19" ht="18.75" hidden="1" thickBot="1" x14ac:dyDescent="0.35">
      <c r="A50" s="143">
        <v>43374</v>
      </c>
      <c r="B50" s="154"/>
      <c r="C50" s="154"/>
      <c r="D50" s="154"/>
      <c r="E50" s="154"/>
      <c r="F50" s="154"/>
      <c r="G50" s="154"/>
      <c r="H50" s="154"/>
      <c r="I50" s="154"/>
      <c r="J50" s="154"/>
      <c r="K50" s="154"/>
      <c r="L50" s="154"/>
      <c r="M50" s="154"/>
      <c r="N50" s="154"/>
      <c r="O50" s="154"/>
      <c r="P50" s="154"/>
      <c r="Q50" s="154"/>
      <c r="R50" s="154"/>
      <c r="S50" s="154"/>
    </row>
    <row r="51" spans="1:19" ht="18.75" hidden="1" thickBot="1" x14ac:dyDescent="0.35">
      <c r="A51" s="143">
        <v>43405</v>
      </c>
      <c r="B51" s="154"/>
      <c r="C51" s="154"/>
      <c r="D51" s="154"/>
      <c r="E51" s="154"/>
      <c r="F51" s="154"/>
      <c r="G51" s="154"/>
      <c r="H51" s="154"/>
      <c r="I51" s="154"/>
      <c r="J51" s="154"/>
      <c r="K51" s="154"/>
      <c r="L51" s="154"/>
      <c r="M51" s="154"/>
      <c r="N51" s="154"/>
      <c r="O51" s="154"/>
      <c r="P51" s="154"/>
      <c r="Q51" s="154"/>
      <c r="R51" s="154"/>
      <c r="S51" s="154"/>
    </row>
    <row r="52" spans="1:19" ht="18.75" hidden="1" thickBot="1" x14ac:dyDescent="0.35">
      <c r="A52" s="143">
        <v>43435</v>
      </c>
      <c r="B52" s="154"/>
      <c r="C52" s="154"/>
      <c r="D52" s="154"/>
      <c r="E52" s="154"/>
      <c r="F52" s="154"/>
      <c r="G52" s="154"/>
      <c r="H52" s="154"/>
      <c r="I52" s="154"/>
      <c r="J52" s="154"/>
      <c r="K52" s="154"/>
      <c r="L52" s="154"/>
      <c r="M52" s="154"/>
      <c r="N52" s="154"/>
      <c r="O52" s="154"/>
      <c r="P52" s="154"/>
      <c r="Q52" s="154"/>
      <c r="R52" s="154"/>
      <c r="S52" s="154"/>
    </row>
    <row r="53" spans="1:19" ht="18.75" hidden="1" thickBot="1" x14ac:dyDescent="0.35">
      <c r="A53" s="143">
        <v>43466</v>
      </c>
      <c r="B53" s="154"/>
      <c r="C53" s="154"/>
      <c r="D53" s="154"/>
      <c r="E53" s="154"/>
      <c r="F53" s="154"/>
      <c r="G53" s="154"/>
      <c r="H53" s="154"/>
      <c r="I53" s="154"/>
      <c r="J53" s="154"/>
      <c r="K53" s="154"/>
      <c r="L53" s="154"/>
      <c r="M53" s="154"/>
      <c r="N53" s="154"/>
      <c r="O53" s="154"/>
      <c r="P53" s="154"/>
      <c r="Q53" s="154"/>
      <c r="R53" s="154"/>
      <c r="S53" s="154"/>
    </row>
    <row r="54" spans="1:19" ht="18.75" hidden="1" thickBot="1" x14ac:dyDescent="0.35">
      <c r="A54" s="143">
        <v>43497</v>
      </c>
      <c r="B54" s="154"/>
      <c r="C54" s="154"/>
      <c r="D54" s="154"/>
      <c r="E54" s="154"/>
      <c r="F54" s="154"/>
      <c r="G54" s="154"/>
      <c r="H54" s="154"/>
      <c r="I54" s="154"/>
      <c r="J54" s="154"/>
      <c r="K54" s="154"/>
      <c r="L54" s="154"/>
      <c r="M54" s="154"/>
      <c r="N54" s="154"/>
      <c r="O54" s="154"/>
      <c r="P54" s="154"/>
      <c r="Q54" s="154"/>
      <c r="R54" s="154"/>
      <c r="S54" s="154"/>
    </row>
    <row r="55" spans="1:19" ht="18.75" hidden="1" thickBot="1" x14ac:dyDescent="0.35">
      <c r="A55" s="143">
        <v>43525</v>
      </c>
      <c r="B55" s="154"/>
      <c r="C55" s="154"/>
      <c r="D55" s="154"/>
      <c r="E55" s="154"/>
      <c r="F55" s="154"/>
      <c r="G55" s="154"/>
      <c r="H55" s="154"/>
      <c r="I55" s="154"/>
      <c r="J55" s="154"/>
      <c r="K55" s="154"/>
      <c r="L55" s="154"/>
      <c r="M55" s="154"/>
      <c r="N55" s="154"/>
      <c r="O55" s="154"/>
      <c r="P55" s="154"/>
      <c r="Q55" s="154"/>
      <c r="R55" s="154"/>
      <c r="S55" s="154"/>
    </row>
    <row r="56" spans="1:19" ht="18.75" hidden="1" thickBot="1" x14ac:dyDescent="0.35">
      <c r="A56" s="143">
        <v>43556</v>
      </c>
      <c r="B56" s="154"/>
      <c r="C56" s="154"/>
      <c r="D56" s="154"/>
      <c r="E56" s="154"/>
      <c r="F56" s="154"/>
      <c r="G56" s="154"/>
      <c r="H56" s="154"/>
      <c r="I56" s="154"/>
      <c r="J56" s="154"/>
      <c r="K56" s="154"/>
      <c r="L56" s="154"/>
      <c r="M56" s="154"/>
      <c r="N56" s="154"/>
      <c r="O56" s="154"/>
      <c r="P56" s="154"/>
      <c r="Q56" s="154"/>
      <c r="R56" s="154"/>
      <c r="S56" s="154"/>
    </row>
    <row r="57" spans="1:19" ht="18.75" hidden="1" thickBot="1" x14ac:dyDescent="0.35">
      <c r="A57" s="143">
        <v>43586</v>
      </c>
      <c r="B57" s="154"/>
      <c r="C57" s="154"/>
      <c r="D57" s="154"/>
      <c r="E57" s="154"/>
      <c r="F57" s="154"/>
      <c r="G57" s="154"/>
      <c r="H57" s="154"/>
      <c r="I57" s="154"/>
      <c r="J57" s="154"/>
      <c r="K57" s="154"/>
      <c r="L57" s="154"/>
      <c r="M57" s="154"/>
      <c r="N57" s="154"/>
      <c r="O57" s="154"/>
      <c r="P57" s="154"/>
      <c r="Q57" s="154"/>
      <c r="R57" s="154"/>
      <c r="S57" s="154"/>
    </row>
    <row r="58" spans="1:19" ht="18.75" hidden="1" thickBot="1" x14ac:dyDescent="0.35">
      <c r="A58" s="176">
        <v>43617</v>
      </c>
      <c r="B58" s="177"/>
      <c r="C58" s="177"/>
      <c r="D58" s="177"/>
      <c r="E58" s="177"/>
      <c r="F58" s="182"/>
      <c r="G58" s="182"/>
      <c r="H58" s="177"/>
      <c r="I58" s="177"/>
      <c r="J58" s="177"/>
      <c r="K58" s="177"/>
      <c r="L58" s="177"/>
      <c r="M58" s="177"/>
      <c r="N58" s="177"/>
      <c r="O58" s="177"/>
      <c r="P58" s="177"/>
      <c r="Q58" s="177"/>
      <c r="R58" s="177"/>
      <c r="S58" s="177"/>
    </row>
    <row r="59" spans="1:19" ht="18.75" hidden="1" thickBot="1" x14ac:dyDescent="0.4">
      <c r="A59" s="179" t="s">
        <v>86</v>
      </c>
      <c r="B59" s="180"/>
      <c r="C59" s="180"/>
      <c r="D59" s="180"/>
      <c r="E59" s="180"/>
      <c r="F59" s="180"/>
      <c r="G59" s="180"/>
      <c r="H59" s="180"/>
      <c r="I59" s="180"/>
      <c r="J59" s="180"/>
      <c r="K59" s="180"/>
      <c r="L59" s="180"/>
      <c r="M59" s="180"/>
      <c r="N59" s="180"/>
      <c r="O59" s="180"/>
      <c r="P59" s="180"/>
      <c r="Q59" s="180"/>
      <c r="R59" s="180"/>
      <c r="S59" s="180"/>
    </row>
    <row r="60" spans="1:19" ht="18.75" thickBot="1" x14ac:dyDescent="0.35">
      <c r="A60" s="172" t="s">
        <v>52</v>
      </c>
      <c r="B60" s="357"/>
      <c r="C60" s="357"/>
      <c r="D60" s="357"/>
      <c r="E60" s="357"/>
      <c r="F60" s="357"/>
      <c r="G60" s="357"/>
      <c r="H60" s="357"/>
      <c r="I60" s="357"/>
      <c r="J60" s="357"/>
      <c r="K60" s="357"/>
      <c r="L60" s="357"/>
      <c r="M60" s="357"/>
      <c r="N60" s="357"/>
      <c r="O60" s="357"/>
      <c r="P60" s="357"/>
      <c r="Q60" s="357"/>
      <c r="R60" s="357"/>
      <c r="S60" s="357"/>
    </row>
    <row r="61" spans="1:19" ht="18" x14ac:dyDescent="0.3">
      <c r="A61" s="151">
        <f>'[3]Caseload by Program'!A60</f>
        <v>45474</v>
      </c>
      <c r="B61" s="407">
        <f>'[3]Caseload by Program'!B60</f>
        <v>3116</v>
      </c>
      <c r="C61" s="407">
        <f>'[3]Caseload by Program'!C60</f>
        <v>868</v>
      </c>
      <c r="D61" s="407">
        <f>'[3]Caseload by Program'!D60</f>
        <v>2591</v>
      </c>
      <c r="E61" s="407">
        <f>'[3]Caseload by Program'!E60</f>
        <v>854</v>
      </c>
      <c r="F61" s="407">
        <f>'[3]Caseload by Program'!F60</f>
        <v>8745</v>
      </c>
      <c r="G61" s="407">
        <f>'[3]Caseload by Program'!G60</f>
        <v>2390</v>
      </c>
      <c r="H61" s="407">
        <f>'[3]Caseload by Program'!H60</f>
        <v>28687</v>
      </c>
      <c r="I61" s="407">
        <f>'[3]Caseload by Program'!I60</f>
        <v>0</v>
      </c>
      <c r="J61" s="407">
        <f>'[3]Caseload by Program'!J60</f>
        <v>20623</v>
      </c>
      <c r="K61" s="407">
        <f>'[3]Caseload by Program'!K60</f>
        <v>2671</v>
      </c>
      <c r="L61" s="407">
        <f>'[3]Caseload by Program'!L60</f>
        <v>256</v>
      </c>
      <c r="M61" s="407">
        <f>'[3]Caseload by Program'!M60</f>
        <v>1583</v>
      </c>
      <c r="N61" s="407">
        <f>'[3]Caseload by Program'!N60</f>
        <v>240</v>
      </c>
      <c r="O61" s="407" t="str">
        <f>'[3]Caseload by Program'!O60</f>
        <v>&lt;30</v>
      </c>
      <c r="P61" s="407">
        <f>'[3]Caseload by Program'!P60</f>
        <v>0</v>
      </c>
      <c r="Q61" s="407">
        <f>'[3]Caseload by Program'!Q60</f>
        <v>0</v>
      </c>
      <c r="R61" s="407">
        <f>'[3]Caseload by Program'!R60</f>
        <v>0</v>
      </c>
      <c r="S61" s="407">
        <f>'[3]Caseload by Program'!S60</f>
        <v>72645</v>
      </c>
    </row>
    <row r="62" spans="1:19" ht="18" x14ac:dyDescent="0.3">
      <c r="A62" s="143">
        <f>'[3]Caseload by Program'!A61</f>
        <v>45505</v>
      </c>
      <c r="B62" s="175">
        <f>'[3]Caseload by Program'!B61</f>
        <v>3181</v>
      </c>
      <c r="C62" s="175">
        <f>'[3]Caseload by Program'!C61</f>
        <v>877</v>
      </c>
      <c r="D62" s="175">
        <f>'[3]Caseload by Program'!D61</f>
        <v>2633</v>
      </c>
      <c r="E62" s="175">
        <f>'[3]Caseload by Program'!E61</f>
        <v>866</v>
      </c>
      <c r="F62" s="175">
        <f>'[3]Caseload by Program'!F61</f>
        <v>8870</v>
      </c>
      <c r="G62" s="175">
        <f>'[3]Caseload by Program'!G61</f>
        <v>2449</v>
      </c>
      <c r="H62" s="175">
        <f>'[3]Caseload by Program'!H61</f>
        <v>29781</v>
      </c>
      <c r="I62" s="175">
        <f>'[3]Caseload by Program'!I61</f>
        <v>0</v>
      </c>
      <c r="J62" s="175">
        <f>'[3]Caseload by Program'!J61</f>
        <v>20927</v>
      </c>
      <c r="K62" s="175">
        <f>'[3]Caseload by Program'!K61</f>
        <v>2633</v>
      </c>
      <c r="L62" s="175">
        <f>'[3]Caseload by Program'!L61</f>
        <v>254</v>
      </c>
      <c r="M62" s="175">
        <f>'[3]Caseload by Program'!M61</f>
        <v>1605</v>
      </c>
      <c r="N62" s="175">
        <f>'[3]Caseload by Program'!N61</f>
        <v>241</v>
      </c>
      <c r="O62" s="175" t="str">
        <f>'[3]Caseload by Program'!O61</f>
        <v>&lt;30</v>
      </c>
      <c r="P62" s="175">
        <f>'[3]Caseload by Program'!P61</f>
        <v>0</v>
      </c>
      <c r="Q62" s="175">
        <f>'[3]Caseload by Program'!Q61</f>
        <v>0</v>
      </c>
      <c r="R62" s="175">
        <f>'[3]Caseload by Program'!R61</f>
        <v>0</v>
      </c>
      <c r="S62" s="175">
        <f>'[3]Caseload by Program'!S61</f>
        <v>74327</v>
      </c>
    </row>
    <row r="63" spans="1:19" ht="18" x14ac:dyDescent="0.3">
      <c r="A63" s="143">
        <f>'[3]Caseload by Program'!A62</f>
        <v>45536</v>
      </c>
      <c r="B63" s="175">
        <f>'[3]Caseload by Program'!B62</f>
        <v>3216</v>
      </c>
      <c r="C63" s="175">
        <f>'[3]Caseload by Program'!C62</f>
        <v>867</v>
      </c>
      <c r="D63" s="175">
        <f>'[3]Caseload by Program'!D62</f>
        <v>2636</v>
      </c>
      <c r="E63" s="175">
        <f>'[3]Caseload by Program'!E62</f>
        <v>891</v>
      </c>
      <c r="F63" s="175">
        <f>'[3]Caseload by Program'!F62</f>
        <v>8897</v>
      </c>
      <c r="G63" s="175">
        <f>'[3]Caseload by Program'!G62</f>
        <v>2414</v>
      </c>
      <c r="H63" s="175">
        <f>'[3]Caseload by Program'!H62</f>
        <v>29926</v>
      </c>
      <c r="I63" s="175">
        <f>'[3]Caseload by Program'!I62</f>
        <v>0</v>
      </c>
      <c r="J63" s="175">
        <f>'[3]Caseload by Program'!J62</f>
        <v>20846</v>
      </c>
      <c r="K63" s="175">
        <f>'[3]Caseload by Program'!K62</f>
        <v>2649</v>
      </c>
      <c r="L63" s="175">
        <f>'[3]Caseload by Program'!L62</f>
        <v>266</v>
      </c>
      <c r="M63" s="175">
        <f>'[3]Caseload by Program'!M62</f>
        <v>1634</v>
      </c>
      <c r="N63" s="175">
        <f>'[3]Caseload by Program'!N62</f>
        <v>235</v>
      </c>
      <c r="O63" s="175">
        <f>'[3]Caseload by Program'!O62</f>
        <v>36</v>
      </c>
      <c r="P63" s="175">
        <f>'[3]Caseload by Program'!P62</f>
        <v>0</v>
      </c>
      <c r="Q63" s="175">
        <f>'[3]Caseload by Program'!Q62</f>
        <v>0</v>
      </c>
      <c r="R63" s="175">
        <f>'[3]Caseload by Program'!R62</f>
        <v>0</v>
      </c>
      <c r="S63" s="175">
        <f>'[3]Caseload by Program'!S62</f>
        <v>74513</v>
      </c>
    </row>
    <row r="64" spans="1:19" ht="18" x14ac:dyDescent="0.3">
      <c r="A64" s="143">
        <f>'[3]Caseload by Program'!A63</f>
        <v>45566</v>
      </c>
      <c r="B64" s="175">
        <f>'[3]Caseload by Program'!B63</f>
        <v>3263</v>
      </c>
      <c r="C64" s="175">
        <f>'[3]Caseload by Program'!C63</f>
        <v>877</v>
      </c>
      <c r="D64" s="175">
        <f>'[3]Caseload by Program'!D63</f>
        <v>2632</v>
      </c>
      <c r="E64" s="175">
        <f>'[3]Caseload by Program'!E63</f>
        <v>929</v>
      </c>
      <c r="F64" s="175">
        <f>'[3]Caseload by Program'!F63</f>
        <v>8995</v>
      </c>
      <c r="G64" s="175">
        <f>'[3]Caseload by Program'!G63</f>
        <v>2460</v>
      </c>
      <c r="H64" s="175">
        <f>'[3]Caseload by Program'!H63</f>
        <v>30626</v>
      </c>
      <c r="I64" s="175">
        <f>'[3]Caseload by Program'!I63</f>
        <v>0</v>
      </c>
      <c r="J64" s="175">
        <f>'[3]Caseload by Program'!J63</f>
        <v>20993</v>
      </c>
      <c r="K64" s="175">
        <f>'[3]Caseload by Program'!K63</f>
        <v>2638</v>
      </c>
      <c r="L64" s="175">
        <f>'[3]Caseload by Program'!L63</f>
        <v>261</v>
      </c>
      <c r="M64" s="175">
        <f>'[3]Caseload by Program'!M63</f>
        <v>1667</v>
      </c>
      <c r="N64" s="175">
        <f>'[3]Caseload by Program'!N63</f>
        <v>246</v>
      </c>
      <c r="O64" s="175">
        <f>'[3]Caseload by Program'!O63</f>
        <v>32</v>
      </c>
      <c r="P64" s="175">
        <f>'[3]Caseload by Program'!P63</f>
        <v>0</v>
      </c>
      <c r="Q64" s="175">
        <f>'[3]Caseload by Program'!Q63</f>
        <v>0</v>
      </c>
      <c r="R64" s="175">
        <f>'[3]Caseload by Program'!R63</f>
        <v>0</v>
      </c>
      <c r="S64" s="175">
        <f>'[3]Caseload by Program'!S63</f>
        <v>75619</v>
      </c>
    </row>
    <row r="65" spans="1:19" ht="18" x14ac:dyDescent="0.3">
      <c r="A65" s="143">
        <f>'[3]Caseload by Program'!A64</f>
        <v>45597</v>
      </c>
      <c r="B65" s="175">
        <f>'[3]Caseload by Program'!B64</f>
        <v>3281</v>
      </c>
      <c r="C65" s="175">
        <f>'[3]Caseload by Program'!C64</f>
        <v>869</v>
      </c>
      <c r="D65" s="175">
        <f>'[3]Caseload by Program'!D64</f>
        <v>2619</v>
      </c>
      <c r="E65" s="175">
        <f>'[3]Caseload by Program'!E64</f>
        <v>947</v>
      </c>
      <c r="F65" s="175">
        <f>'[3]Caseload by Program'!F64</f>
        <v>8977</v>
      </c>
      <c r="G65" s="175">
        <f>'[3]Caseload by Program'!G64</f>
        <v>2467</v>
      </c>
      <c r="H65" s="175">
        <f>'[3]Caseload by Program'!H64</f>
        <v>31227</v>
      </c>
      <c r="I65" s="175">
        <f>'[3]Caseload by Program'!I64</f>
        <v>0</v>
      </c>
      <c r="J65" s="175">
        <f>'[3]Caseload by Program'!J64</f>
        <v>21189</v>
      </c>
      <c r="K65" s="175">
        <f>'[3]Caseload by Program'!K64</f>
        <v>2694</v>
      </c>
      <c r="L65" s="175">
        <f>'[3]Caseload by Program'!L64</f>
        <v>261</v>
      </c>
      <c r="M65" s="175">
        <f>'[3]Caseload by Program'!M64</f>
        <v>1716</v>
      </c>
      <c r="N65" s="175">
        <f>'[3]Caseload by Program'!N64</f>
        <v>245</v>
      </c>
      <c r="O65" s="175" t="str">
        <f>'[3]Caseload by Program'!O64</f>
        <v>&lt;30</v>
      </c>
      <c r="P65" s="175">
        <f>'[3]Caseload by Program'!P64</f>
        <v>0</v>
      </c>
      <c r="Q65" s="175">
        <f>'[3]Caseload by Program'!Q64</f>
        <v>0</v>
      </c>
      <c r="R65" s="175">
        <f>'[3]Caseload by Program'!R64</f>
        <v>0</v>
      </c>
      <c r="S65" s="175">
        <f>'[3]Caseload by Program'!S64</f>
        <v>76509</v>
      </c>
    </row>
    <row r="66" spans="1:19" ht="18" x14ac:dyDescent="0.3">
      <c r="A66" s="143">
        <f>'[3]Caseload by Program'!A65</f>
        <v>45627</v>
      </c>
      <c r="B66" s="175">
        <f>'[3]Caseload by Program'!B65</f>
        <v>3309</v>
      </c>
      <c r="C66" s="175">
        <f>'[3]Caseload by Program'!C65</f>
        <v>876</v>
      </c>
      <c r="D66" s="175">
        <f>'[3]Caseload by Program'!D65</f>
        <v>2595</v>
      </c>
      <c r="E66" s="175">
        <f>'[3]Caseload by Program'!E65</f>
        <v>977</v>
      </c>
      <c r="F66" s="175">
        <f>'[3]Caseload by Program'!F65</f>
        <v>8966</v>
      </c>
      <c r="G66" s="175">
        <f>'[3]Caseload by Program'!G65</f>
        <v>2487</v>
      </c>
      <c r="H66" s="175">
        <f>'[3]Caseload by Program'!H65</f>
        <v>31819</v>
      </c>
      <c r="I66" s="175">
        <f>'[3]Caseload by Program'!I65</f>
        <v>0</v>
      </c>
      <c r="J66" s="175">
        <f>'[3]Caseload by Program'!J65</f>
        <v>21313</v>
      </c>
      <c r="K66" s="175">
        <f>'[3]Caseload by Program'!K65</f>
        <v>2696</v>
      </c>
      <c r="L66" s="175">
        <f>'[3]Caseload by Program'!L65</f>
        <v>264</v>
      </c>
      <c r="M66" s="175">
        <f>'[3]Caseload by Program'!M65</f>
        <v>1734</v>
      </c>
      <c r="N66" s="175">
        <f>'[3]Caseload by Program'!N65</f>
        <v>269</v>
      </c>
      <c r="O66" s="175" t="str">
        <f>'[3]Caseload by Program'!O65</f>
        <v>&lt;30</v>
      </c>
      <c r="P66" s="175">
        <f>'[3]Caseload by Program'!P65</f>
        <v>0</v>
      </c>
      <c r="Q66" s="175" t="str">
        <f>'[3]Caseload by Program'!Q65</f>
        <v>&lt;30</v>
      </c>
      <c r="R66" s="175">
        <f>'[3]Caseload by Program'!R65</f>
        <v>0</v>
      </c>
      <c r="S66" s="175">
        <f>'[3]Caseload by Program'!S65</f>
        <v>77325</v>
      </c>
    </row>
    <row r="67" spans="1:19" ht="18" x14ac:dyDescent="0.3">
      <c r="A67" s="143">
        <f>'[3]Caseload by Program'!A66</f>
        <v>45658</v>
      </c>
      <c r="B67" s="175">
        <f>'[3]Caseload by Program'!B66</f>
        <v>3378</v>
      </c>
      <c r="C67" s="175">
        <f>'[3]Caseload by Program'!C66</f>
        <v>884</v>
      </c>
      <c r="D67" s="175">
        <f>'[3]Caseload by Program'!D66</f>
        <v>2619</v>
      </c>
      <c r="E67" s="175">
        <f>'[3]Caseload by Program'!E66</f>
        <v>1005</v>
      </c>
      <c r="F67" s="175">
        <f>'[3]Caseload by Program'!F66</f>
        <v>9021</v>
      </c>
      <c r="G67" s="175">
        <f>'[3]Caseload by Program'!G66</f>
        <v>2599</v>
      </c>
      <c r="H67" s="175">
        <f>'[3]Caseload by Program'!H66</f>
        <v>32726</v>
      </c>
      <c r="I67" s="175">
        <f>'[3]Caseload by Program'!I66</f>
        <v>0</v>
      </c>
      <c r="J67" s="175">
        <f>'[3]Caseload by Program'!J66</f>
        <v>21544</v>
      </c>
      <c r="K67" s="175">
        <f>'[3]Caseload by Program'!K66</f>
        <v>2815</v>
      </c>
      <c r="L67" s="175">
        <f>'[3]Caseload by Program'!L66</f>
        <v>258</v>
      </c>
      <c r="M67" s="175">
        <f>'[3]Caseload by Program'!M66</f>
        <v>1748</v>
      </c>
      <c r="N67" s="175">
        <f>'[3]Caseload by Program'!N66</f>
        <v>796</v>
      </c>
      <c r="O67" s="175" t="str">
        <f>'[3]Caseload by Program'!O66</f>
        <v>&lt;30</v>
      </c>
      <c r="P67" s="175">
        <f>'[3]Caseload by Program'!P66</f>
        <v>0</v>
      </c>
      <c r="Q67" s="175">
        <f>'[3]Caseload by Program'!Q66</f>
        <v>0</v>
      </c>
      <c r="R67" s="175">
        <f>'[3]Caseload by Program'!R66</f>
        <v>512</v>
      </c>
      <c r="S67" s="175">
        <f>'[3]Caseload by Program'!S66</f>
        <v>82637</v>
      </c>
    </row>
    <row r="68" spans="1:19" ht="18" x14ac:dyDescent="0.3">
      <c r="A68" s="143">
        <f>'[3]Caseload by Program'!A67</f>
        <v>45689</v>
      </c>
      <c r="B68" s="175">
        <f>'[3]Caseload by Program'!B67</f>
        <v>3383</v>
      </c>
      <c r="C68" s="175">
        <f>'[3]Caseload by Program'!C67</f>
        <v>873</v>
      </c>
      <c r="D68" s="175">
        <f>'[3]Caseload by Program'!D67</f>
        <v>2607</v>
      </c>
      <c r="E68" s="175">
        <f>'[3]Caseload by Program'!E67</f>
        <v>1001</v>
      </c>
      <c r="F68" s="175">
        <f>'[3]Caseload by Program'!F67</f>
        <v>8974</v>
      </c>
      <c r="G68" s="175">
        <f>'[3]Caseload by Program'!G67</f>
        <v>2595</v>
      </c>
      <c r="H68" s="175">
        <f>'[3]Caseload by Program'!H67</f>
        <v>32594</v>
      </c>
      <c r="I68" s="175">
        <f>'[3]Caseload by Program'!I67</f>
        <v>0</v>
      </c>
      <c r="J68" s="175">
        <f>'[3]Caseload by Program'!J67</f>
        <v>21434</v>
      </c>
      <c r="K68" s="175">
        <f>'[3]Caseload by Program'!K67</f>
        <v>2766</v>
      </c>
      <c r="L68" s="175">
        <f>'[3]Caseload by Program'!L67</f>
        <v>257</v>
      </c>
      <c r="M68" s="175">
        <f>'[3]Caseload by Program'!M67</f>
        <v>1779</v>
      </c>
      <c r="N68" s="175">
        <f>'[3]Caseload by Program'!N67</f>
        <v>293</v>
      </c>
      <c r="O68" s="175" t="str">
        <f>'[3]Caseload by Program'!O67</f>
        <v>&lt;30</v>
      </c>
      <c r="P68" s="175">
        <f>'[3]Caseload by Program'!P67</f>
        <v>0</v>
      </c>
      <c r="Q68" s="175" t="str">
        <f>'[3]Caseload by Program'!Q67</f>
        <v>&lt;30</v>
      </c>
      <c r="R68" s="175">
        <f>'[3]Caseload by Program'!R67</f>
        <v>577</v>
      </c>
      <c r="S68" s="175">
        <f>'[3]Caseload by Program'!S67</f>
        <v>82557</v>
      </c>
    </row>
    <row r="69" spans="1:19" ht="18" x14ac:dyDescent="0.3">
      <c r="A69" s="143">
        <f>'[3]Caseload by Program'!A68</f>
        <v>45717</v>
      </c>
      <c r="B69" s="175">
        <f>'[3]Caseload by Program'!B68</f>
        <v>3374</v>
      </c>
      <c r="C69" s="175">
        <f>'[3]Caseload by Program'!C68</f>
        <v>864</v>
      </c>
      <c r="D69" s="175">
        <f>'[3]Caseload by Program'!D68</f>
        <v>2609</v>
      </c>
      <c r="E69" s="175">
        <f>'[3]Caseload by Program'!E68</f>
        <v>1013</v>
      </c>
      <c r="F69" s="175">
        <f>'[3]Caseload by Program'!F68</f>
        <v>8892</v>
      </c>
      <c r="G69" s="175">
        <f>'[3]Caseload by Program'!G68</f>
        <v>2576</v>
      </c>
      <c r="H69" s="175">
        <f>'[3]Caseload by Program'!H68</f>
        <v>32685</v>
      </c>
      <c r="I69" s="175">
        <f>'[3]Caseload by Program'!I68</f>
        <v>0</v>
      </c>
      <c r="J69" s="175">
        <f>'[3]Caseload by Program'!J68</f>
        <v>21288</v>
      </c>
      <c r="K69" s="175">
        <f>'[3]Caseload by Program'!K68</f>
        <v>2740</v>
      </c>
      <c r="L69" s="175">
        <f>'[3]Caseload by Program'!L68</f>
        <v>252</v>
      </c>
      <c r="M69" s="175">
        <f>'[3]Caseload by Program'!M68</f>
        <v>1813</v>
      </c>
      <c r="N69" s="175">
        <f>'[3]Caseload by Program'!N68</f>
        <v>303</v>
      </c>
      <c r="O69" s="175" t="str">
        <f>'[3]Caseload by Program'!O68</f>
        <v>&lt;30</v>
      </c>
      <c r="P69" s="175">
        <f>'[3]Caseload by Program'!P68</f>
        <v>0</v>
      </c>
      <c r="Q69" s="175" t="str">
        <f>'[3]Caseload by Program'!Q68</f>
        <v>&lt;30</v>
      </c>
      <c r="R69" s="175">
        <f>'[3]Caseload by Program'!R68</f>
        <v>641</v>
      </c>
      <c r="S69" s="175">
        <f>'[3]Caseload by Program'!S68</f>
        <v>82733</v>
      </c>
    </row>
    <row r="70" spans="1:19" ht="18" x14ac:dyDescent="0.3">
      <c r="A70" s="143">
        <f>'[3]Caseload by Program'!A69</f>
        <v>45748</v>
      </c>
      <c r="B70" s="175">
        <f>'[3]Caseload by Program'!B69</f>
        <v>3357</v>
      </c>
      <c r="C70" s="175">
        <f>'[3]Caseload by Program'!C69</f>
        <v>842</v>
      </c>
      <c r="D70" s="175">
        <f>'[3]Caseload by Program'!D69</f>
        <v>2575</v>
      </c>
      <c r="E70" s="175">
        <f>'[3]Caseload by Program'!E69</f>
        <v>1009</v>
      </c>
      <c r="F70" s="175">
        <f>'[3]Caseload by Program'!F69</f>
        <v>8975</v>
      </c>
      <c r="G70" s="175">
        <f>'[3]Caseload by Program'!G69</f>
        <v>2532</v>
      </c>
      <c r="H70" s="175">
        <f>'[3]Caseload by Program'!H69</f>
        <v>33073</v>
      </c>
      <c r="I70" s="175">
        <f>'[3]Caseload by Program'!I69</f>
        <v>0</v>
      </c>
      <c r="J70" s="175">
        <f>'[3]Caseload by Program'!J69</f>
        <v>21772</v>
      </c>
      <c r="K70" s="175">
        <f>'[3]Caseload by Program'!K69</f>
        <v>2729</v>
      </c>
      <c r="L70" s="175">
        <f>'[3]Caseload by Program'!L69</f>
        <v>254</v>
      </c>
      <c r="M70" s="175">
        <f>'[3]Caseload by Program'!M69</f>
        <v>1854</v>
      </c>
      <c r="N70" s="175">
        <f>'[3]Caseload by Program'!N69</f>
        <v>306</v>
      </c>
      <c r="O70" s="175" t="str">
        <f>'[3]Caseload by Program'!O69</f>
        <v>&lt;30</v>
      </c>
      <c r="P70" s="175">
        <f>'[3]Caseload by Program'!P69</f>
        <v>0</v>
      </c>
      <c r="Q70" s="175" t="str">
        <f>'[3]Caseload by Program'!Q69</f>
        <v>&lt;30</v>
      </c>
      <c r="R70" s="175">
        <f>'[3]Caseload by Program'!R69</f>
        <v>743</v>
      </c>
      <c r="S70" s="175">
        <f>'[3]Caseload by Program'!S69</f>
        <v>83892</v>
      </c>
    </row>
    <row r="71" spans="1:19" ht="18" x14ac:dyDescent="0.3">
      <c r="A71" s="143">
        <f>'[3]Caseload by Program'!A70</f>
        <v>45778</v>
      </c>
      <c r="B71" s="154"/>
      <c r="C71" s="154"/>
      <c r="D71" s="154"/>
      <c r="E71" s="154"/>
      <c r="F71" s="154"/>
      <c r="G71" s="154"/>
      <c r="H71" s="154"/>
      <c r="I71" s="154"/>
      <c r="J71" s="154"/>
      <c r="K71" s="154"/>
      <c r="L71" s="154"/>
      <c r="M71" s="154"/>
      <c r="N71" s="154"/>
      <c r="O71" s="175"/>
      <c r="P71" s="154"/>
      <c r="Q71" s="175"/>
      <c r="R71" s="175"/>
      <c r="S71" s="175"/>
    </row>
    <row r="72" spans="1:19" ht="18.75" thickBot="1" x14ac:dyDescent="0.35">
      <c r="A72" s="176">
        <f>'[3]Caseload by Program'!A71</f>
        <v>45809</v>
      </c>
      <c r="B72" s="177"/>
      <c r="C72" s="177"/>
      <c r="D72" s="177"/>
      <c r="E72" s="177"/>
      <c r="F72" s="177"/>
      <c r="G72" s="177"/>
      <c r="H72" s="177"/>
      <c r="I72" s="177"/>
      <c r="J72" s="177"/>
      <c r="K72" s="177"/>
      <c r="L72" s="177"/>
      <c r="M72" s="177"/>
      <c r="N72" s="177"/>
      <c r="O72" s="178"/>
      <c r="P72" s="177"/>
      <c r="Q72" s="177"/>
      <c r="R72" s="177"/>
      <c r="S72" s="177"/>
    </row>
    <row r="73" spans="1:19" ht="19.5" thickTop="1" thickBot="1" x14ac:dyDescent="0.4">
      <c r="A73" s="179" t="str">
        <f>'[3]Caseload by Program'!A72</f>
        <v>FY 2024-25 Year-to-Date AVERAGE</v>
      </c>
      <c r="B73" s="180">
        <f>'[3]Caseload by Program'!B72</f>
        <v>3285</v>
      </c>
      <c r="C73" s="180">
        <f>'[3]Caseload by Program'!C72</f>
        <v>869</v>
      </c>
      <c r="D73" s="180">
        <f>'[3]Caseload by Program'!D72</f>
        <v>2611</v>
      </c>
      <c r="E73" s="180">
        <f>'[3]Caseload by Program'!E72</f>
        <v>949</v>
      </c>
      <c r="F73" s="180">
        <f>'[3]Caseload by Program'!F72</f>
        <v>8931</v>
      </c>
      <c r="G73" s="180">
        <f>'[3]Caseload by Program'!G72</f>
        <v>2497</v>
      </c>
      <c r="H73" s="180">
        <f>'[3]Caseload by Program'!H72</f>
        <v>31314</v>
      </c>
      <c r="I73" s="180">
        <f>'[3]Caseload by Program'!I72</f>
        <v>0</v>
      </c>
      <c r="J73" s="180">
        <f>'[3]Caseload by Program'!J72</f>
        <v>21193</v>
      </c>
      <c r="K73" s="180">
        <f>'[3]Caseload by Program'!K72</f>
        <v>2703</v>
      </c>
      <c r="L73" s="180">
        <f>'[3]Caseload by Program'!L72</f>
        <v>258</v>
      </c>
      <c r="M73" s="180">
        <f>'[3]Caseload by Program'!M72</f>
        <v>1713</v>
      </c>
      <c r="N73" s="180">
        <f>'[3]Caseload by Program'!N72</f>
        <v>317</v>
      </c>
      <c r="O73" s="180">
        <f>'[3]Caseload by Program'!O72</f>
        <v>34</v>
      </c>
      <c r="P73" s="180">
        <f>'[3]Caseload by Program'!P72</f>
        <v>0</v>
      </c>
      <c r="Q73" s="180">
        <f>'[3]Caseload by Program'!Q72</f>
        <v>0</v>
      </c>
      <c r="R73" s="180">
        <f>'[3]Caseload by Program'!R72</f>
        <v>618</v>
      </c>
      <c r="S73" s="180">
        <f>'[3]Caseload by Program'!S72</f>
        <v>77292</v>
      </c>
    </row>
    <row r="74" spans="1:19" ht="36.75" thickBot="1" x14ac:dyDescent="0.35">
      <c r="A74" s="172" t="s">
        <v>101</v>
      </c>
      <c r="B74" s="357"/>
      <c r="C74" s="357"/>
      <c r="D74" s="357"/>
      <c r="E74" s="357"/>
      <c r="F74" s="357"/>
      <c r="G74" s="357"/>
      <c r="H74" s="357"/>
      <c r="I74" s="357"/>
      <c r="J74" s="357"/>
      <c r="K74" s="357"/>
      <c r="L74" s="357"/>
      <c r="M74" s="357"/>
      <c r="N74" s="357"/>
      <c r="O74" s="357"/>
      <c r="P74" s="357"/>
      <c r="Q74" s="357"/>
      <c r="R74" s="357"/>
      <c r="S74" s="357"/>
    </row>
    <row r="75" spans="1:19" ht="18" x14ac:dyDescent="0.3">
      <c r="A75" s="151">
        <f>'[3]Caseload by Program'!A74</f>
        <v>45474</v>
      </c>
      <c r="B75" s="173">
        <f>'[3]Caseload by Program'!B74</f>
        <v>4409</v>
      </c>
      <c r="C75" s="173">
        <f>'[3]Caseload by Program'!C74</f>
        <v>469</v>
      </c>
      <c r="D75" s="173">
        <f>'[3]Caseload by Program'!D74</f>
        <v>125</v>
      </c>
      <c r="E75" s="173">
        <f>'[3]Caseload by Program'!E74</f>
        <v>0</v>
      </c>
      <c r="F75" s="173">
        <f>'[3]Caseload by Program'!F74</f>
        <v>0</v>
      </c>
      <c r="G75" s="173">
        <f>'[3]Caseload by Program'!G74</f>
        <v>0</v>
      </c>
      <c r="H75" s="173">
        <f>'[3]Caseload by Program'!H74</f>
        <v>0</v>
      </c>
      <c r="I75" s="173">
        <f>'[3]Caseload by Program'!I74</f>
        <v>0</v>
      </c>
      <c r="J75" s="407">
        <f>'[3]Caseload by Program'!J74</f>
        <v>0</v>
      </c>
      <c r="K75" s="407">
        <f>'[3]Caseload by Program'!K74</f>
        <v>0</v>
      </c>
      <c r="L75" s="173">
        <f>'[3]Caseload by Program'!L74</f>
        <v>0</v>
      </c>
      <c r="M75" s="173">
        <f>'[3]Caseload by Program'!M74</f>
        <v>0</v>
      </c>
      <c r="N75" s="173">
        <f>'[3]Caseload by Program'!N74</f>
        <v>0</v>
      </c>
      <c r="O75" s="407">
        <f>'[3]Caseload by Program'!O74</f>
        <v>0</v>
      </c>
      <c r="P75" s="173">
        <f>'[3]Caseload by Program'!P74</f>
        <v>0</v>
      </c>
      <c r="Q75" s="407">
        <f>'[3]Caseload by Program'!Q74</f>
        <v>0</v>
      </c>
      <c r="R75" s="407">
        <f>'[3]Caseload by Program'!R74</f>
        <v>0</v>
      </c>
      <c r="S75" s="407">
        <f>'[3]Caseload by Program'!S74</f>
        <v>5003</v>
      </c>
    </row>
    <row r="76" spans="1:19" ht="18" x14ac:dyDescent="0.3">
      <c r="A76" s="143">
        <f>'[3]Caseload by Program'!A75</f>
        <v>45505</v>
      </c>
      <c r="B76" s="154">
        <f>'[3]Caseload by Program'!B75</f>
        <v>4458</v>
      </c>
      <c r="C76" s="154">
        <f>'[3]Caseload by Program'!C75</f>
        <v>480</v>
      </c>
      <c r="D76" s="154">
        <f>'[3]Caseload by Program'!D75</f>
        <v>123</v>
      </c>
      <c r="E76" s="154">
        <f>'[3]Caseload by Program'!E75</f>
        <v>0</v>
      </c>
      <c r="F76" s="154">
        <f>'[3]Caseload by Program'!F75</f>
        <v>0</v>
      </c>
      <c r="G76" s="154">
        <f>'[3]Caseload by Program'!G75</f>
        <v>0</v>
      </c>
      <c r="H76" s="154">
        <f>'[3]Caseload by Program'!H75</f>
        <v>0</v>
      </c>
      <c r="I76" s="154">
        <f>'[3]Caseload by Program'!I75</f>
        <v>0</v>
      </c>
      <c r="J76" s="175">
        <f>'[3]Caseload by Program'!J75</f>
        <v>0</v>
      </c>
      <c r="K76" s="175">
        <f>'[3]Caseload by Program'!K75</f>
        <v>0</v>
      </c>
      <c r="L76" s="154">
        <f>'[3]Caseload by Program'!L75</f>
        <v>0</v>
      </c>
      <c r="M76" s="154">
        <f>'[3]Caseload by Program'!M75</f>
        <v>0</v>
      </c>
      <c r="N76" s="154">
        <f>'[3]Caseload by Program'!N75</f>
        <v>0</v>
      </c>
      <c r="O76" s="154">
        <f>'[3]Caseload by Program'!O75</f>
        <v>0</v>
      </c>
      <c r="P76" s="154">
        <f>'[3]Caseload by Program'!P75</f>
        <v>0</v>
      </c>
      <c r="Q76" s="175">
        <f>'[3]Caseload by Program'!Q75</f>
        <v>0</v>
      </c>
      <c r="R76" s="175">
        <f>'[3]Caseload by Program'!R75</f>
        <v>0</v>
      </c>
      <c r="S76" s="175">
        <f>'[3]Caseload by Program'!S75</f>
        <v>5061</v>
      </c>
    </row>
    <row r="77" spans="1:19" ht="18" x14ac:dyDescent="0.3">
      <c r="A77" s="143">
        <f>'[3]Caseload by Program'!A76</f>
        <v>45536</v>
      </c>
      <c r="B77" s="154">
        <f>'[3]Caseload by Program'!B76</f>
        <v>4518</v>
      </c>
      <c r="C77" s="154">
        <f>'[3]Caseload by Program'!C76</f>
        <v>486</v>
      </c>
      <c r="D77" s="154">
        <f>'[3]Caseload by Program'!D76</f>
        <v>120</v>
      </c>
      <c r="E77" s="154">
        <f>'[3]Caseload by Program'!E76</f>
        <v>0</v>
      </c>
      <c r="F77" s="154">
        <f>'[3]Caseload by Program'!F76</f>
        <v>0</v>
      </c>
      <c r="G77" s="154">
        <f>'[3]Caseload by Program'!G76</f>
        <v>0</v>
      </c>
      <c r="H77" s="154">
        <f>'[3]Caseload by Program'!H76</f>
        <v>0</v>
      </c>
      <c r="I77" s="154">
        <f>'[3]Caseload by Program'!I76</f>
        <v>0</v>
      </c>
      <c r="J77" s="154">
        <f>'[3]Caseload by Program'!J76</f>
        <v>0</v>
      </c>
      <c r="K77" s="154">
        <f>'[3]Caseload by Program'!K76</f>
        <v>0</v>
      </c>
      <c r="L77" s="154">
        <f>'[3]Caseload by Program'!L76</f>
        <v>0</v>
      </c>
      <c r="M77" s="154">
        <f>'[3]Caseload by Program'!M76</f>
        <v>0</v>
      </c>
      <c r="N77" s="154">
        <f>'[3]Caseload by Program'!N76</f>
        <v>0</v>
      </c>
      <c r="O77" s="154">
        <f>'[3]Caseload by Program'!O76</f>
        <v>0</v>
      </c>
      <c r="P77" s="154">
        <f>'[3]Caseload by Program'!P76</f>
        <v>0</v>
      </c>
      <c r="Q77" s="154">
        <f>'[3]Caseload by Program'!Q76</f>
        <v>0</v>
      </c>
      <c r="R77" s="154">
        <f>'[3]Caseload by Program'!R76</f>
        <v>0</v>
      </c>
      <c r="S77" s="154">
        <f>'[3]Caseload by Program'!S76</f>
        <v>5124</v>
      </c>
    </row>
    <row r="78" spans="1:19" ht="18" x14ac:dyDescent="0.3">
      <c r="A78" s="143">
        <f>'[3]Caseload by Program'!A77</f>
        <v>45566</v>
      </c>
      <c r="B78" s="154">
        <f>'[3]Caseload by Program'!B77</f>
        <v>4576</v>
      </c>
      <c r="C78" s="154">
        <f>'[3]Caseload by Program'!C77</f>
        <v>488</v>
      </c>
      <c r="D78" s="154">
        <f>'[3]Caseload by Program'!D77</f>
        <v>120</v>
      </c>
      <c r="E78" s="154">
        <f>'[3]Caseload by Program'!E77</f>
        <v>0</v>
      </c>
      <c r="F78" s="154">
        <f>'[3]Caseload by Program'!F77</f>
        <v>0</v>
      </c>
      <c r="G78" s="154">
        <f>'[3]Caseload by Program'!G77</f>
        <v>0</v>
      </c>
      <c r="H78" s="154">
        <f>'[3]Caseload by Program'!H77</f>
        <v>0</v>
      </c>
      <c r="I78" s="154">
        <f>'[3]Caseload by Program'!I77</f>
        <v>0</v>
      </c>
      <c r="J78" s="154">
        <f>'[3]Caseload by Program'!J77</f>
        <v>0</v>
      </c>
      <c r="K78" s="154">
        <f>'[3]Caseload by Program'!K77</f>
        <v>0</v>
      </c>
      <c r="L78" s="154">
        <f>'[3]Caseload by Program'!L77</f>
        <v>0</v>
      </c>
      <c r="M78" s="154">
        <f>'[3]Caseload by Program'!M77</f>
        <v>0</v>
      </c>
      <c r="N78" s="154">
        <f>'[3]Caseload by Program'!N77</f>
        <v>0</v>
      </c>
      <c r="O78" s="154">
        <f>'[3]Caseload by Program'!O77</f>
        <v>0</v>
      </c>
      <c r="P78" s="154">
        <f>'[3]Caseload by Program'!P77</f>
        <v>0</v>
      </c>
      <c r="Q78" s="154">
        <f>'[3]Caseload by Program'!Q77</f>
        <v>0</v>
      </c>
      <c r="R78" s="154">
        <f>'[3]Caseload by Program'!R77</f>
        <v>0</v>
      </c>
      <c r="S78" s="154">
        <f>'[3]Caseload by Program'!S77</f>
        <v>5184</v>
      </c>
    </row>
    <row r="79" spans="1:19" ht="18" x14ac:dyDescent="0.3">
      <c r="A79" s="143">
        <f>'[3]Caseload by Program'!A78</f>
        <v>45597</v>
      </c>
      <c r="B79" s="154">
        <f>'[3]Caseload by Program'!B78</f>
        <v>4634</v>
      </c>
      <c r="C79" s="154">
        <f>'[3]Caseload by Program'!C78</f>
        <v>493</v>
      </c>
      <c r="D79" s="154">
        <f>'[3]Caseload by Program'!D78</f>
        <v>114</v>
      </c>
      <c r="E79" s="154">
        <f>'[3]Caseload by Program'!E78</f>
        <v>0</v>
      </c>
      <c r="F79" s="154">
        <f>'[3]Caseload by Program'!F78</f>
        <v>0</v>
      </c>
      <c r="G79" s="154">
        <f>'[3]Caseload by Program'!G78</f>
        <v>0</v>
      </c>
      <c r="H79" s="154">
        <f>'[3]Caseload by Program'!H78</f>
        <v>0</v>
      </c>
      <c r="I79" s="154">
        <f>'[3]Caseload by Program'!I78</f>
        <v>0</v>
      </c>
      <c r="J79" s="154">
        <f>'[3]Caseload by Program'!J78</f>
        <v>0</v>
      </c>
      <c r="K79" s="154">
        <f>'[3]Caseload by Program'!K78</f>
        <v>0</v>
      </c>
      <c r="L79" s="154">
        <f>'[3]Caseload by Program'!L78</f>
        <v>0</v>
      </c>
      <c r="M79" s="154">
        <f>'[3]Caseload by Program'!M78</f>
        <v>0</v>
      </c>
      <c r="N79" s="154">
        <f>'[3]Caseload by Program'!N78</f>
        <v>0</v>
      </c>
      <c r="O79" s="154">
        <f>'[3]Caseload by Program'!O78</f>
        <v>0</v>
      </c>
      <c r="P79" s="154">
        <f>'[3]Caseload by Program'!P78</f>
        <v>0</v>
      </c>
      <c r="Q79" s="154">
        <f>'[3]Caseload by Program'!Q78</f>
        <v>0</v>
      </c>
      <c r="R79" s="154">
        <f>'[3]Caseload by Program'!R78</f>
        <v>0</v>
      </c>
      <c r="S79" s="154">
        <f>'[3]Caseload by Program'!S78</f>
        <v>5241</v>
      </c>
    </row>
    <row r="80" spans="1:19" ht="18" x14ac:dyDescent="0.3">
      <c r="A80" s="143">
        <f>'[3]Caseload by Program'!A79</f>
        <v>45627</v>
      </c>
      <c r="B80" s="154">
        <f>'[3]Caseload by Program'!B79</f>
        <v>4659</v>
      </c>
      <c r="C80" s="154">
        <f>'[3]Caseload by Program'!C79</f>
        <v>483</v>
      </c>
      <c r="D80" s="154">
        <f>'[3]Caseload by Program'!D79</f>
        <v>115</v>
      </c>
      <c r="E80" s="154">
        <f>'[3]Caseload by Program'!E79</f>
        <v>0</v>
      </c>
      <c r="F80" s="154">
        <f>'[3]Caseload by Program'!F79</f>
        <v>0</v>
      </c>
      <c r="G80" s="154">
        <f>'[3]Caseload by Program'!G79</f>
        <v>0</v>
      </c>
      <c r="H80" s="154">
        <f>'[3]Caseload by Program'!H79</f>
        <v>0</v>
      </c>
      <c r="I80" s="154">
        <f>'[3]Caseload by Program'!I79</f>
        <v>0</v>
      </c>
      <c r="J80" s="154">
        <f>'[3]Caseload by Program'!J79</f>
        <v>0</v>
      </c>
      <c r="K80" s="154">
        <f>'[3]Caseload by Program'!K79</f>
        <v>0</v>
      </c>
      <c r="L80" s="154">
        <f>'[3]Caseload by Program'!L79</f>
        <v>0</v>
      </c>
      <c r="M80" s="154">
        <f>'[3]Caseload by Program'!M79</f>
        <v>0</v>
      </c>
      <c r="N80" s="154">
        <f>'[3]Caseload by Program'!N79</f>
        <v>0</v>
      </c>
      <c r="O80" s="154">
        <f>'[3]Caseload by Program'!O79</f>
        <v>0</v>
      </c>
      <c r="P80" s="154">
        <f>'[3]Caseload by Program'!P79</f>
        <v>0</v>
      </c>
      <c r="Q80" s="154">
        <f>'[3]Caseload by Program'!Q79</f>
        <v>0</v>
      </c>
      <c r="R80" s="154">
        <f>'[3]Caseload by Program'!R79</f>
        <v>0</v>
      </c>
      <c r="S80" s="154">
        <f>'[3]Caseload by Program'!S79</f>
        <v>5257</v>
      </c>
    </row>
    <row r="81" spans="1:19" ht="18" x14ac:dyDescent="0.3">
      <c r="A81" s="143">
        <f>'[3]Caseload by Program'!A80</f>
        <v>45658</v>
      </c>
      <c r="B81" s="154">
        <f>'[3]Caseload by Program'!B80</f>
        <v>4691</v>
      </c>
      <c r="C81" s="154">
        <f>'[3]Caseload by Program'!C80</f>
        <v>474</v>
      </c>
      <c r="D81" s="154">
        <f>'[3]Caseload by Program'!D80</f>
        <v>113</v>
      </c>
      <c r="E81" s="154">
        <f>'[3]Caseload by Program'!E80</f>
        <v>0</v>
      </c>
      <c r="F81" s="154">
        <f>'[3]Caseload by Program'!F80</f>
        <v>0</v>
      </c>
      <c r="G81" s="154">
        <f>'[3]Caseload by Program'!G80</f>
        <v>0</v>
      </c>
      <c r="H81" s="154">
        <f>'[3]Caseload by Program'!H80</f>
        <v>0</v>
      </c>
      <c r="I81" s="154">
        <f>'[3]Caseload by Program'!I80</f>
        <v>0</v>
      </c>
      <c r="J81" s="154">
        <f>'[3]Caseload by Program'!J80</f>
        <v>0</v>
      </c>
      <c r="K81" s="154">
        <f>'[3]Caseload by Program'!K80</f>
        <v>0</v>
      </c>
      <c r="L81" s="154">
        <f>'[3]Caseload by Program'!L80</f>
        <v>0</v>
      </c>
      <c r="M81" s="154">
        <f>'[3]Caseload by Program'!M80</f>
        <v>0</v>
      </c>
      <c r="N81" s="154">
        <f>'[3]Caseload by Program'!N80</f>
        <v>0</v>
      </c>
      <c r="O81" s="154">
        <f>'[3]Caseload by Program'!O80</f>
        <v>0</v>
      </c>
      <c r="P81" s="154">
        <f>'[3]Caseload by Program'!P80</f>
        <v>0</v>
      </c>
      <c r="Q81" s="154">
        <f>'[3]Caseload by Program'!Q80</f>
        <v>0</v>
      </c>
      <c r="R81" s="154">
        <f>'[3]Caseload by Program'!R80</f>
        <v>0</v>
      </c>
      <c r="S81" s="154">
        <f>'[3]Caseload by Program'!S80</f>
        <v>5284</v>
      </c>
    </row>
    <row r="82" spans="1:19" ht="18" x14ac:dyDescent="0.3">
      <c r="A82" s="143">
        <f>'[3]Caseload by Program'!A81</f>
        <v>45689</v>
      </c>
      <c r="B82" s="154">
        <f>'[3]Caseload by Program'!B81</f>
        <v>4669</v>
      </c>
      <c r="C82" s="154">
        <f>'[3]Caseload by Program'!C81</f>
        <v>469</v>
      </c>
      <c r="D82" s="154">
        <f>'[3]Caseload by Program'!D81</f>
        <v>117</v>
      </c>
      <c r="E82" s="154">
        <f>'[3]Caseload by Program'!E81</f>
        <v>0</v>
      </c>
      <c r="F82" s="154">
        <f>'[3]Caseload by Program'!F81</f>
        <v>0</v>
      </c>
      <c r="G82" s="154">
        <f>'[3]Caseload by Program'!G81</f>
        <v>0</v>
      </c>
      <c r="H82" s="154">
        <f>'[3]Caseload by Program'!H81</f>
        <v>0</v>
      </c>
      <c r="I82" s="154">
        <f>'[3]Caseload by Program'!I81</f>
        <v>0</v>
      </c>
      <c r="J82" s="154">
        <f>'[3]Caseload by Program'!J81</f>
        <v>0</v>
      </c>
      <c r="K82" s="154">
        <f>'[3]Caseload by Program'!K81</f>
        <v>0</v>
      </c>
      <c r="L82" s="154">
        <f>'[3]Caseload by Program'!L81</f>
        <v>0</v>
      </c>
      <c r="M82" s="154">
        <f>'[3]Caseload by Program'!M81</f>
        <v>0</v>
      </c>
      <c r="N82" s="154">
        <f>'[3]Caseload by Program'!N81</f>
        <v>0</v>
      </c>
      <c r="O82" s="154">
        <f>'[3]Caseload by Program'!O81</f>
        <v>0</v>
      </c>
      <c r="P82" s="154">
        <f>'[3]Caseload by Program'!P81</f>
        <v>0</v>
      </c>
      <c r="Q82" s="154">
        <f>'[3]Caseload by Program'!Q81</f>
        <v>0</v>
      </c>
      <c r="R82" s="154">
        <f>'[3]Caseload by Program'!R81</f>
        <v>0</v>
      </c>
      <c r="S82" s="154">
        <f>'[3]Caseload by Program'!S81</f>
        <v>5257</v>
      </c>
    </row>
    <row r="83" spans="1:19" ht="18" x14ac:dyDescent="0.3">
      <c r="A83" s="143">
        <f>'[3]Caseload by Program'!A82</f>
        <v>45717</v>
      </c>
      <c r="B83" s="154">
        <f>'[3]Caseload by Program'!B82</f>
        <v>4705</v>
      </c>
      <c r="C83" s="154">
        <f>'[3]Caseload by Program'!C82</f>
        <v>468</v>
      </c>
      <c r="D83" s="154">
        <f>'[3]Caseload by Program'!D82</f>
        <v>118</v>
      </c>
      <c r="E83" s="154">
        <f>'[3]Caseload by Program'!E82</f>
        <v>0</v>
      </c>
      <c r="F83" s="154">
        <f>'[3]Caseload by Program'!F82</f>
        <v>0</v>
      </c>
      <c r="G83" s="154">
        <f>'[3]Caseload by Program'!G82</f>
        <v>0</v>
      </c>
      <c r="H83" s="154">
        <f>'[3]Caseload by Program'!H82</f>
        <v>0</v>
      </c>
      <c r="I83" s="154">
        <f>'[3]Caseload by Program'!I82</f>
        <v>0</v>
      </c>
      <c r="J83" s="154">
        <f>'[3]Caseload by Program'!J82</f>
        <v>0</v>
      </c>
      <c r="K83" s="154">
        <f>'[3]Caseload by Program'!K82</f>
        <v>0</v>
      </c>
      <c r="L83" s="154">
        <f>'[3]Caseload by Program'!L82</f>
        <v>0</v>
      </c>
      <c r="M83" s="154">
        <f>'[3]Caseload by Program'!M82</f>
        <v>0</v>
      </c>
      <c r="N83" s="154">
        <f>'[3]Caseload by Program'!N82</f>
        <v>0</v>
      </c>
      <c r="O83" s="154">
        <f>'[3]Caseload by Program'!O82</f>
        <v>0</v>
      </c>
      <c r="P83" s="154">
        <f>'[3]Caseload by Program'!P82</f>
        <v>0</v>
      </c>
      <c r="Q83" s="154">
        <f>'[3]Caseload by Program'!Q82</f>
        <v>0</v>
      </c>
      <c r="R83" s="154">
        <f>'[3]Caseload by Program'!R82</f>
        <v>0</v>
      </c>
      <c r="S83" s="154">
        <f>'[3]Caseload by Program'!S82</f>
        <v>5323</v>
      </c>
    </row>
    <row r="84" spans="1:19" ht="18" x14ac:dyDescent="0.3">
      <c r="A84" s="143">
        <f>'[3]Caseload by Program'!A83</f>
        <v>45748</v>
      </c>
      <c r="B84" s="154">
        <f>'[3]Caseload by Program'!B83</f>
        <v>4634</v>
      </c>
      <c r="C84" s="154">
        <f>'[3]Caseload by Program'!C83</f>
        <v>468</v>
      </c>
      <c r="D84" s="154">
        <f>'[3]Caseload by Program'!D83</f>
        <v>116</v>
      </c>
      <c r="E84" s="154">
        <f>'[3]Caseload by Program'!E83</f>
        <v>0</v>
      </c>
      <c r="F84" s="154">
        <f>'[3]Caseload by Program'!F83</f>
        <v>0</v>
      </c>
      <c r="G84" s="154">
        <f>'[3]Caseload by Program'!G83</f>
        <v>0</v>
      </c>
      <c r="H84" s="154">
        <f>'[3]Caseload by Program'!H83</f>
        <v>0</v>
      </c>
      <c r="I84" s="154">
        <f>'[3]Caseload by Program'!I83</f>
        <v>0</v>
      </c>
      <c r="J84" s="154">
        <f>'[3]Caseload by Program'!J83</f>
        <v>0</v>
      </c>
      <c r="K84" s="154">
        <f>'[3]Caseload by Program'!K83</f>
        <v>0</v>
      </c>
      <c r="L84" s="154">
        <f>'[3]Caseload by Program'!L83</f>
        <v>0</v>
      </c>
      <c r="M84" s="154">
        <f>'[3]Caseload by Program'!M83</f>
        <v>0</v>
      </c>
      <c r="N84" s="154">
        <f>'[3]Caseload by Program'!N83</f>
        <v>0</v>
      </c>
      <c r="O84" s="154">
        <f>'[3]Caseload by Program'!O83</f>
        <v>0</v>
      </c>
      <c r="P84" s="154">
        <f>'[3]Caseload by Program'!P83</f>
        <v>0</v>
      </c>
      <c r="Q84" s="154">
        <f>'[3]Caseload by Program'!Q83</f>
        <v>0</v>
      </c>
      <c r="R84" s="154">
        <f>'[3]Caseload by Program'!R83</f>
        <v>0</v>
      </c>
      <c r="S84" s="154">
        <f>'[3]Caseload by Program'!S83</f>
        <v>5229</v>
      </c>
    </row>
    <row r="85" spans="1:19" ht="18" x14ac:dyDescent="0.3">
      <c r="A85" s="143">
        <f>'[3]Caseload by Program'!A84</f>
        <v>45778</v>
      </c>
      <c r="B85" s="154"/>
      <c r="C85" s="154"/>
      <c r="D85" s="154"/>
      <c r="E85" s="154"/>
      <c r="F85" s="154"/>
      <c r="G85" s="154"/>
      <c r="H85" s="154"/>
      <c r="I85" s="154"/>
      <c r="J85" s="154"/>
      <c r="K85" s="154"/>
      <c r="L85" s="154"/>
      <c r="M85" s="154"/>
      <c r="N85" s="154"/>
      <c r="O85" s="154"/>
      <c r="P85" s="154"/>
      <c r="Q85" s="154"/>
      <c r="R85" s="154"/>
      <c r="S85" s="154"/>
    </row>
    <row r="86" spans="1:19" ht="18.75" thickBot="1" x14ac:dyDescent="0.35">
      <c r="A86" s="176">
        <f>'[3]Caseload by Program'!A85</f>
        <v>45809</v>
      </c>
      <c r="B86" s="177"/>
      <c r="C86" s="177"/>
      <c r="D86" s="177"/>
      <c r="E86" s="177"/>
      <c r="F86" s="177"/>
      <c r="G86" s="177"/>
      <c r="H86" s="177"/>
      <c r="I86" s="177"/>
      <c r="J86" s="177"/>
      <c r="K86" s="177"/>
      <c r="L86" s="177"/>
      <c r="M86" s="177"/>
      <c r="N86" s="177"/>
      <c r="O86" s="177"/>
      <c r="P86" s="177"/>
      <c r="Q86" s="177"/>
      <c r="R86" s="177"/>
      <c r="S86" s="177"/>
    </row>
    <row r="87" spans="1:19" ht="19.5" thickTop="1" thickBot="1" x14ac:dyDescent="0.4">
      <c r="A87" s="179" t="str">
        <f>'[3]Caseload by Program'!A86</f>
        <v>FY 2024-25 Year-to-Date AVERAGE</v>
      </c>
      <c r="B87" s="180">
        <f>'[3]Caseload by Program'!B86</f>
        <v>4595</v>
      </c>
      <c r="C87" s="180">
        <f>'[3]Caseload by Program'!C86</f>
        <v>478</v>
      </c>
      <c r="D87" s="180">
        <f>'[3]Caseload by Program'!D86</f>
        <v>118</v>
      </c>
      <c r="E87" s="180">
        <f>'[3]Caseload by Program'!E86</f>
        <v>0</v>
      </c>
      <c r="F87" s="180">
        <f>'[3]Caseload by Program'!F86</f>
        <v>0</v>
      </c>
      <c r="G87" s="180">
        <f>'[3]Caseload by Program'!G86</f>
        <v>0</v>
      </c>
      <c r="H87" s="180">
        <f>'[3]Caseload by Program'!H86</f>
        <v>0</v>
      </c>
      <c r="I87" s="180">
        <f>'[3]Caseload by Program'!I86</f>
        <v>0</v>
      </c>
      <c r="J87" s="180">
        <f>'[3]Caseload by Program'!J86</f>
        <v>0</v>
      </c>
      <c r="K87" s="180">
        <f>'[3]Caseload by Program'!K86</f>
        <v>0</v>
      </c>
      <c r="L87" s="180">
        <f>'[3]Caseload by Program'!L86</f>
        <v>0</v>
      </c>
      <c r="M87" s="180">
        <f>'[3]Caseload by Program'!M86</f>
        <v>0</v>
      </c>
      <c r="N87" s="180">
        <f>'[3]Caseload by Program'!N86</f>
        <v>0</v>
      </c>
      <c r="O87" s="180">
        <f>'[3]Caseload by Program'!O86</f>
        <v>0</v>
      </c>
      <c r="P87" s="180">
        <f>'[3]Caseload by Program'!P86</f>
        <v>0</v>
      </c>
      <c r="Q87" s="180">
        <f>'[3]Caseload by Program'!Q86</f>
        <v>0</v>
      </c>
      <c r="R87" s="180">
        <f>'[3]Caseload by Program'!R86</f>
        <v>0</v>
      </c>
      <c r="S87" s="180">
        <f>'[3]Caseload by Program'!S86</f>
        <v>5191</v>
      </c>
    </row>
    <row r="88" spans="1:19" ht="62.25" hidden="1" customHeight="1" thickBot="1" x14ac:dyDescent="0.35">
      <c r="A88" s="183">
        <f>'[4]Caseload by Program'!A87</f>
        <v>0</v>
      </c>
      <c r="B88" s="184" t="s">
        <v>34</v>
      </c>
      <c r="C88" s="184" t="s">
        <v>35</v>
      </c>
      <c r="D88" s="184" t="s">
        <v>36</v>
      </c>
      <c r="E88" s="184" t="s">
        <v>23</v>
      </c>
      <c r="F88" s="184" t="s">
        <v>37</v>
      </c>
      <c r="G88" s="184" t="s">
        <v>38</v>
      </c>
      <c r="H88" s="184" t="s">
        <v>39</v>
      </c>
      <c r="I88" s="184" t="s">
        <v>1</v>
      </c>
      <c r="J88" s="184" t="s">
        <v>44</v>
      </c>
      <c r="K88" s="184" t="s">
        <v>40</v>
      </c>
      <c r="L88" s="184" t="s">
        <v>2</v>
      </c>
      <c r="M88" s="184" t="s">
        <v>41</v>
      </c>
      <c r="N88" s="184" t="s">
        <v>42</v>
      </c>
      <c r="O88" s="184" t="s">
        <v>43</v>
      </c>
      <c r="P88" s="184" t="s">
        <v>7</v>
      </c>
      <c r="Q88" s="184"/>
      <c r="R88" s="184"/>
      <c r="S88" s="184"/>
    </row>
    <row r="89" spans="1:19" ht="21" thickBot="1" x14ac:dyDescent="0.35">
      <c r="A89" s="172" t="s">
        <v>152</v>
      </c>
      <c r="B89" s="357"/>
      <c r="C89" s="357"/>
      <c r="D89" s="357"/>
      <c r="E89" s="357"/>
      <c r="F89" s="357"/>
      <c r="G89" s="357"/>
      <c r="H89" s="357"/>
      <c r="I89" s="357"/>
      <c r="J89" s="357"/>
      <c r="K89" s="357"/>
      <c r="L89" s="357"/>
      <c r="M89" s="357"/>
      <c r="N89" s="357"/>
      <c r="O89" s="357"/>
      <c r="P89" s="357"/>
      <c r="Q89" s="357"/>
      <c r="R89" s="357"/>
      <c r="S89" s="357"/>
    </row>
    <row r="90" spans="1:19" ht="18" x14ac:dyDescent="0.3">
      <c r="A90" s="151">
        <f>'[3]Caseload by Program'!A89</f>
        <v>45474</v>
      </c>
      <c r="B90" s="407">
        <f>'[3]Caseload by Program'!B89</f>
        <v>43582</v>
      </c>
      <c r="C90" s="407">
        <f>'[3]Caseload by Program'!C89</f>
        <v>11744</v>
      </c>
      <c r="D90" s="407">
        <f>'[3]Caseload by Program'!D89</f>
        <v>56479</v>
      </c>
      <c r="E90" s="407">
        <f>'[3]Caseload by Program'!E89</f>
        <v>23538</v>
      </c>
      <c r="F90" s="407">
        <f>'[3]Caseload by Program'!F89</f>
        <v>139985</v>
      </c>
      <c r="G90" s="407">
        <f>'[3]Caseload by Program'!G89</f>
        <v>41045</v>
      </c>
      <c r="H90" s="407">
        <f>'[3]Caseload by Program'!H89</f>
        <v>307361</v>
      </c>
      <c r="I90" s="407">
        <f>'[3]Caseload by Program'!I89</f>
        <v>118</v>
      </c>
      <c r="J90" s="407">
        <f>'[3]Caseload by Program'!J89</f>
        <v>358387</v>
      </c>
      <c r="K90" s="407">
        <f>'[3]Caseload by Program'!K89</f>
        <v>42330</v>
      </c>
      <c r="L90" s="407">
        <f>'[3]Caseload by Program'!L89</f>
        <v>17794</v>
      </c>
      <c r="M90" s="407">
        <f>'[3]Caseload by Program'!M89</f>
        <v>23337</v>
      </c>
      <c r="N90" s="407">
        <f>'[3]Caseload by Program'!N89</f>
        <v>4707</v>
      </c>
      <c r="O90" s="407">
        <f>'[3]Caseload by Program'!O89</f>
        <v>67</v>
      </c>
      <c r="P90" s="407">
        <f>'[3]Caseload by Program'!P89</f>
        <v>0</v>
      </c>
      <c r="Q90" s="407" t="str">
        <f>'[3]Caseload by Program'!Q89</f>
        <v>&lt;30</v>
      </c>
      <c r="R90" s="407">
        <f>'[3]Caseload by Program'!R89</f>
        <v>0</v>
      </c>
      <c r="S90" s="407">
        <f>'[3]Caseload by Program'!S89</f>
        <v>1070482</v>
      </c>
    </row>
    <row r="91" spans="1:19" ht="18" x14ac:dyDescent="0.3">
      <c r="A91" s="143">
        <f>'[3]Caseload by Program'!A90</f>
        <v>45505</v>
      </c>
      <c r="B91" s="175">
        <f>'[3]Caseload by Program'!B90</f>
        <v>44103</v>
      </c>
      <c r="C91" s="175">
        <f>'[3]Caseload by Program'!C90</f>
        <v>11762</v>
      </c>
      <c r="D91" s="175">
        <f>'[3]Caseload by Program'!D90</f>
        <v>56816</v>
      </c>
      <c r="E91" s="175">
        <f>'[3]Caseload by Program'!E90</f>
        <v>24103</v>
      </c>
      <c r="F91" s="175">
        <f>'[3]Caseload by Program'!F90</f>
        <v>140318</v>
      </c>
      <c r="G91" s="175">
        <f>'[3]Caseload by Program'!G90</f>
        <v>42041</v>
      </c>
      <c r="H91" s="175">
        <f>'[3]Caseload by Program'!H90</f>
        <v>313667</v>
      </c>
      <c r="I91" s="175">
        <f>'[3]Caseload by Program'!I90</f>
        <v>115</v>
      </c>
      <c r="J91" s="175">
        <f>'[3]Caseload by Program'!J90</f>
        <v>361647</v>
      </c>
      <c r="K91" s="175">
        <f>'[3]Caseload by Program'!K90</f>
        <v>43175</v>
      </c>
      <c r="L91" s="175">
        <f>'[3]Caseload by Program'!L90</f>
        <v>17589</v>
      </c>
      <c r="M91" s="175">
        <f>'[3]Caseload by Program'!M90</f>
        <v>23381</v>
      </c>
      <c r="N91" s="175">
        <f>'[3]Caseload by Program'!N90</f>
        <v>4705</v>
      </c>
      <c r="O91" s="175">
        <f>'[3]Caseload by Program'!O90</f>
        <v>47</v>
      </c>
      <c r="P91" s="175">
        <f>'[3]Caseload by Program'!P90</f>
        <v>0</v>
      </c>
      <c r="Q91" s="175" t="str">
        <f>'[3]Caseload by Program'!Q90</f>
        <v>&lt;30</v>
      </c>
      <c r="R91" s="175">
        <f>'[3]Caseload by Program'!R90</f>
        <v>0</v>
      </c>
      <c r="S91" s="175">
        <f>'[3]Caseload by Program'!S90</f>
        <v>1083471</v>
      </c>
    </row>
    <row r="92" spans="1:19" ht="18" x14ac:dyDescent="0.3">
      <c r="A92" s="143">
        <f>'[3]Caseload by Program'!A91</f>
        <v>45536</v>
      </c>
      <c r="B92" s="175">
        <f>'[3]Caseload by Program'!B91</f>
        <v>44480</v>
      </c>
      <c r="C92" s="175">
        <f>'[3]Caseload by Program'!C91</f>
        <v>11757</v>
      </c>
      <c r="D92" s="175">
        <f>'[3]Caseload by Program'!D91</f>
        <v>57044</v>
      </c>
      <c r="E92" s="175">
        <f>'[3]Caseload by Program'!E91</f>
        <v>24781</v>
      </c>
      <c r="F92" s="175">
        <f>'[3]Caseload by Program'!F91</f>
        <v>139943</v>
      </c>
      <c r="G92" s="175">
        <f>'[3]Caseload by Program'!G91</f>
        <v>41490</v>
      </c>
      <c r="H92" s="175">
        <f>'[3]Caseload by Program'!H91</f>
        <v>312983</v>
      </c>
      <c r="I92" s="175">
        <f>'[3]Caseload by Program'!I91</f>
        <v>118</v>
      </c>
      <c r="J92" s="175">
        <f>'[3]Caseload by Program'!J91</f>
        <v>360997</v>
      </c>
      <c r="K92" s="175">
        <f>'[3]Caseload by Program'!K91</f>
        <v>43001</v>
      </c>
      <c r="L92" s="175">
        <f>'[3]Caseload by Program'!L91</f>
        <v>17604</v>
      </c>
      <c r="M92" s="175">
        <f>'[3]Caseload by Program'!M91</f>
        <v>23324</v>
      </c>
      <c r="N92" s="175">
        <f>'[3]Caseload by Program'!N91</f>
        <v>4731</v>
      </c>
      <c r="O92" s="175">
        <f>'[3]Caseload by Program'!O91</f>
        <v>80</v>
      </c>
      <c r="P92" s="175">
        <f>'[3]Caseload by Program'!P91</f>
        <v>0</v>
      </c>
      <c r="Q92" s="175" t="str">
        <f>'[3]Caseload by Program'!Q91</f>
        <v>&lt;30</v>
      </c>
      <c r="R92" s="175">
        <f>'[3]Caseload by Program'!R91</f>
        <v>0</v>
      </c>
      <c r="S92" s="175">
        <f>'[3]Caseload by Program'!S91</f>
        <v>1082340</v>
      </c>
    </row>
    <row r="93" spans="1:19" ht="18" x14ac:dyDescent="0.3">
      <c r="A93" s="143">
        <f>'[3]Caseload by Program'!A92</f>
        <v>45566</v>
      </c>
      <c r="B93" s="175">
        <f>'[3]Caseload by Program'!B92</f>
        <v>44931</v>
      </c>
      <c r="C93" s="175">
        <f>'[3]Caseload by Program'!C92</f>
        <v>11805</v>
      </c>
      <c r="D93" s="175">
        <f>'[3]Caseload by Program'!D92</f>
        <v>57332</v>
      </c>
      <c r="E93" s="175">
        <f>'[3]Caseload by Program'!E92</f>
        <v>25461</v>
      </c>
      <c r="F93" s="175">
        <f>'[3]Caseload by Program'!F92</f>
        <v>139905</v>
      </c>
      <c r="G93" s="175">
        <f>'[3]Caseload by Program'!G92</f>
        <v>42088</v>
      </c>
      <c r="H93" s="175">
        <f>'[3]Caseload by Program'!H92</f>
        <v>317116</v>
      </c>
      <c r="I93" s="175">
        <f>'[3]Caseload by Program'!I92</f>
        <v>120</v>
      </c>
      <c r="J93" s="175">
        <f>'[3]Caseload by Program'!J92</f>
        <v>362477</v>
      </c>
      <c r="K93" s="175">
        <f>'[3]Caseload by Program'!K92</f>
        <v>43616</v>
      </c>
      <c r="L93" s="175">
        <f>'[3]Caseload by Program'!L92</f>
        <v>17652</v>
      </c>
      <c r="M93" s="175">
        <f>'[3]Caseload by Program'!M92</f>
        <v>23303</v>
      </c>
      <c r="N93" s="175">
        <f>'[3]Caseload by Program'!N92</f>
        <v>4789</v>
      </c>
      <c r="O93" s="175">
        <f>'[3]Caseload by Program'!O92</f>
        <v>85</v>
      </c>
      <c r="P93" s="175">
        <f>'[3]Caseload by Program'!P92</f>
        <v>0</v>
      </c>
      <c r="Q93" s="175" t="str">
        <f>'[3]Caseload by Program'!Q92</f>
        <v>&lt;30</v>
      </c>
      <c r="R93" s="175">
        <f>'[3]Caseload by Program'!R92</f>
        <v>0</v>
      </c>
      <c r="S93" s="175">
        <f>'[3]Caseload by Program'!S92</f>
        <v>1090683</v>
      </c>
    </row>
    <row r="94" spans="1:19" ht="18" x14ac:dyDescent="0.3">
      <c r="A94" s="143">
        <f>'[3]Caseload by Program'!A93</f>
        <v>45597</v>
      </c>
      <c r="B94" s="175">
        <f>'[3]Caseload by Program'!B93</f>
        <v>45197</v>
      </c>
      <c r="C94" s="175">
        <f>'[3]Caseload by Program'!C93</f>
        <v>11814</v>
      </c>
      <c r="D94" s="175">
        <f>'[3]Caseload by Program'!D93</f>
        <v>57545</v>
      </c>
      <c r="E94" s="175">
        <f>'[3]Caseload by Program'!E93</f>
        <v>25997</v>
      </c>
      <c r="F94" s="175">
        <f>'[3]Caseload by Program'!F93</f>
        <v>139399</v>
      </c>
      <c r="G94" s="175">
        <f>'[3]Caseload by Program'!G93</f>
        <v>42209</v>
      </c>
      <c r="H94" s="175">
        <f>'[3]Caseload by Program'!H93</f>
        <v>320345</v>
      </c>
      <c r="I94" s="175">
        <f>'[3]Caseload by Program'!I93</f>
        <v>120</v>
      </c>
      <c r="J94" s="175">
        <f>'[3]Caseload by Program'!J93</f>
        <v>362797</v>
      </c>
      <c r="K94" s="175">
        <f>'[3]Caseload by Program'!K93</f>
        <v>43988</v>
      </c>
      <c r="L94" s="175">
        <f>'[3]Caseload by Program'!L93</f>
        <v>17650</v>
      </c>
      <c r="M94" s="175">
        <f>'[3]Caseload by Program'!M93</f>
        <v>23488</v>
      </c>
      <c r="N94" s="175">
        <f>'[3]Caseload by Program'!N93</f>
        <v>4817</v>
      </c>
      <c r="O94" s="175">
        <f>'[3]Caseload by Program'!O93</f>
        <v>61</v>
      </c>
      <c r="P94" s="175">
        <f>'[3]Caseload by Program'!P93</f>
        <v>0</v>
      </c>
      <c r="Q94" s="175" t="str">
        <f>'[3]Caseload by Program'!Q93</f>
        <v>&lt;30</v>
      </c>
      <c r="R94" s="175">
        <f>'[3]Caseload by Program'!R93</f>
        <v>0</v>
      </c>
      <c r="S94" s="175">
        <f>'[3]Caseload by Program'!S93</f>
        <v>1095436</v>
      </c>
    </row>
    <row r="95" spans="1:19" ht="18" x14ac:dyDescent="0.3">
      <c r="A95" s="143">
        <f>'[3]Caseload by Program'!A94</f>
        <v>45627</v>
      </c>
      <c r="B95" s="175">
        <f>'[3]Caseload by Program'!B94</f>
        <v>45418</v>
      </c>
      <c r="C95" s="175">
        <f>'[3]Caseload by Program'!C94</f>
        <v>11786</v>
      </c>
      <c r="D95" s="175">
        <f>'[3]Caseload by Program'!D94</f>
        <v>57567</v>
      </c>
      <c r="E95" s="175">
        <f>'[3]Caseload by Program'!E94</f>
        <v>26769</v>
      </c>
      <c r="F95" s="175">
        <f>'[3]Caseload by Program'!F94</f>
        <v>138351</v>
      </c>
      <c r="G95" s="175">
        <f>'[3]Caseload by Program'!G94</f>
        <v>42233</v>
      </c>
      <c r="H95" s="175">
        <f>'[3]Caseload by Program'!H94</f>
        <v>322469</v>
      </c>
      <c r="I95" s="175">
        <f>'[3]Caseload by Program'!I94</f>
        <v>120</v>
      </c>
      <c r="J95" s="175">
        <f>'[3]Caseload by Program'!J94</f>
        <v>362702</v>
      </c>
      <c r="K95" s="175">
        <f>'[3]Caseload by Program'!K94</f>
        <v>44061</v>
      </c>
      <c r="L95" s="175">
        <f>'[3]Caseload by Program'!L94</f>
        <v>17608</v>
      </c>
      <c r="M95" s="175">
        <f>'[3]Caseload by Program'!M94</f>
        <v>23428</v>
      </c>
      <c r="N95" s="175">
        <f>'[3]Caseload by Program'!N94</f>
        <v>4888</v>
      </c>
      <c r="O95" s="175">
        <f>'[3]Caseload by Program'!O94</f>
        <v>65</v>
      </c>
      <c r="P95" s="175">
        <f>'[3]Caseload by Program'!P94</f>
        <v>0</v>
      </c>
      <c r="Q95" s="175" t="str">
        <f>'[3]Caseload by Program'!Q94</f>
        <v>&lt;30</v>
      </c>
      <c r="R95" s="175">
        <f>'[3]Caseload by Program'!R94</f>
        <v>0</v>
      </c>
      <c r="S95" s="175">
        <f>'[3]Caseload by Program'!S94</f>
        <v>1097475</v>
      </c>
    </row>
    <row r="96" spans="1:19" ht="18" x14ac:dyDescent="0.3">
      <c r="A96" s="143">
        <f>'[3]Caseload by Program'!A95</f>
        <v>45658</v>
      </c>
      <c r="B96" s="175">
        <f>'[3]Caseload by Program'!B95</f>
        <v>45674</v>
      </c>
      <c r="C96" s="175">
        <f>'[3]Caseload by Program'!C95</f>
        <v>11830</v>
      </c>
      <c r="D96" s="175">
        <f>'[3]Caseload by Program'!D95</f>
        <v>57981</v>
      </c>
      <c r="E96" s="175">
        <f>'[3]Caseload by Program'!E95</f>
        <v>27322</v>
      </c>
      <c r="F96" s="175">
        <f>'[3]Caseload by Program'!F95</f>
        <v>137309</v>
      </c>
      <c r="G96" s="175">
        <f>'[3]Caseload by Program'!G95</f>
        <v>43536</v>
      </c>
      <c r="H96" s="175">
        <f>'[3]Caseload by Program'!H95</f>
        <v>328649</v>
      </c>
      <c r="I96" s="175">
        <f>'[3]Caseload by Program'!I95</f>
        <v>118</v>
      </c>
      <c r="J96" s="175">
        <f>'[3]Caseload by Program'!J95</f>
        <v>363397</v>
      </c>
      <c r="K96" s="175">
        <f>'[3]Caseload by Program'!K95</f>
        <v>45734</v>
      </c>
      <c r="L96" s="175">
        <f>'[3]Caseload by Program'!L95</f>
        <v>17627</v>
      </c>
      <c r="M96" s="175">
        <f>'[3]Caseload by Program'!M95</f>
        <v>23410</v>
      </c>
      <c r="N96" s="175">
        <f>'[3]Caseload by Program'!N95</f>
        <v>7454</v>
      </c>
      <c r="O96" s="175">
        <f>'[3]Caseload by Program'!O95</f>
        <v>104</v>
      </c>
      <c r="P96" s="175">
        <f>'[3]Caseload by Program'!P95</f>
        <v>0</v>
      </c>
      <c r="Q96" s="175" t="str">
        <f>'[3]Caseload by Program'!Q95</f>
        <v>&lt;30</v>
      </c>
      <c r="R96" s="175">
        <f>'[3]Caseload by Program'!R95</f>
        <v>2344</v>
      </c>
      <c r="S96" s="175">
        <f>'[3]Caseload by Program'!S95</f>
        <v>1119702</v>
      </c>
    </row>
    <row r="97" spans="1:19" ht="18" x14ac:dyDescent="0.3">
      <c r="A97" s="143">
        <f>'[3]Caseload by Program'!A96</f>
        <v>45689</v>
      </c>
      <c r="B97" s="175">
        <f>'[3]Caseload by Program'!B96</f>
        <v>45719</v>
      </c>
      <c r="C97" s="175">
        <f>'[3]Caseload by Program'!C96</f>
        <v>11787</v>
      </c>
      <c r="D97" s="175">
        <f>'[3]Caseload by Program'!D96</f>
        <v>58184</v>
      </c>
      <c r="E97" s="175">
        <f>'[3]Caseload by Program'!E96</f>
        <v>27923</v>
      </c>
      <c r="F97" s="175">
        <f>'[3]Caseload by Program'!F96</f>
        <v>135857</v>
      </c>
      <c r="G97" s="175">
        <f>'[3]Caseload by Program'!G96</f>
        <v>43388</v>
      </c>
      <c r="H97" s="175">
        <f>'[3]Caseload by Program'!H96</f>
        <v>326962</v>
      </c>
      <c r="I97" s="175">
        <f>'[3]Caseload by Program'!I96</f>
        <v>114</v>
      </c>
      <c r="J97" s="175">
        <f>'[3]Caseload by Program'!J96</f>
        <v>360927</v>
      </c>
      <c r="K97" s="175">
        <f>'[3]Caseload by Program'!K96</f>
        <v>45095</v>
      </c>
      <c r="L97" s="175">
        <f>'[3]Caseload by Program'!L96</f>
        <v>17630</v>
      </c>
      <c r="M97" s="175">
        <f>'[3]Caseload by Program'!M96</f>
        <v>23490</v>
      </c>
      <c r="N97" s="175">
        <f>'[3]Caseload by Program'!N96</f>
        <v>4974</v>
      </c>
      <c r="O97" s="175">
        <f>'[3]Caseload by Program'!O96</f>
        <v>57</v>
      </c>
      <c r="P97" s="175">
        <f>'[3]Caseload by Program'!P96</f>
        <v>0</v>
      </c>
      <c r="Q97" s="175" t="str">
        <f>'[3]Caseload by Program'!Q96</f>
        <v>&lt;30</v>
      </c>
      <c r="R97" s="175">
        <f>'[3]Caseload by Program'!R96</f>
        <v>2885</v>
      </c>
      <c r="S97" s="175">
        <f>'[3]Caseload by Program'!S96</f>
        <v>1115863</v>
      </c>
    </row>
    <row r="98" spans="1:19" ht="18" x14ac:dyDescent="0.3">
      <c r="A98" s="143">
        <f>'[3]Caseload by Program'!A97</f>
        <v>45717</v>
      </c>
      <c r="B98" s="175">
        <f>'[3]Caseload by Program'!B97</f>
        <v>45885</v>
      </c>
      <c r="C98" s="175">
        <f>'[3]Caseload by Program'!C97</f>
        <v>11808</v>
      </c>
      <c r="D98" s="175">
        <f>'[3]Caseload by Program'!D97</f>
        <v>58555</v>
      </c>
      <c r="E98" s="175">
        <f>'[3]Caseload by Program'!E97</f>
        <v>28023</v>
      </c>
      <c r="F98" s="175">
        <f>'[3]Caseload by Program'!F97</f>
        <v>134883</v>
      </c>
      <c r="G98" s="175">
        <f>'[3]Caseload by Program'!G97</f>
        <v>43602</v>
      </c>
      <c r="H98" s="175">
        <f>'[3]Caseload by Program'!H97</f>
        <v>327425</v>
      </c>
      <c r="I98" s="175">
        <f>'[3]Caseload by Program'!I97</f>
        <v>113</v>
      </c>
      <c r="J98" s="175">
        <f>'[3]Caseload by Program'!J97</f>
        <v>360528</v>
      </c>
      <c r="K98" s="175">
        <f>'[3]Caseload by Program'!K97</f>
        <v>45115</v>
      </c>
      <c r="L98" s="175">
        <f>'[3]Caseload by Program'!L97</f>
        <v>17665</v>
      </c>
      <c r="M98" s="175">
        <f>'[3]Caseload by Program'!M97</f>
        <v>23705</v>
      </c>
      <c r="N98" s="175">
        <f>'[3]Caseload by Program'!N97</f>
        <v>5023</v>
      </c>
      <c r="O98" s="175">
        <f>'[3]Caseload by Program'!O97</f>
        <v>81</v>
      </c>
      <c r="P98" s="175">
        <f>'[3]Caseload by Program'!P97</f>
        <v>0</v>
      </c>
      <c r="Q98" s="175" t="str">
        <f>'[3]Caseload by Program'!Q97</f>
        <v>&lt;30</v>
      </c>
      <c r="R98" s="175">
        <f>'[3]Caseload by Program'!R97</f>
        <v>3471</v>
      </c>
      <c r="S98" s="175">
        <f>'[3]Caseload by Program'!S97</f>
        <v>1118269</v>
      </c>
    </row>
    <row r="99" spans="1:19" ht="18" x14ac:dyDescent="0.3">
      <c r="A99" s="143">
        <f>'[3]Caseload by Program'!A98</f>
        <v>45748</v>
      </c>
      <c r="B99" s="175">
        <f>'[3]Caseload by Program'!B98</f>
        <v>45911</v>
      </c>
      <c r="C99" s="175">
        <f>'[3]Caseload by Program'!C98</f>
        <v>11681</v>
      </c>
      <c r="D99" s="175">
        <f>'[3]Caseload by Program'!D98</f>
        <v>58330</v>
      </c>
      <c r="E99" s="175">
        <f>'[3]Caseload by Program'!E98</f>
        <v>28175</v>
      </c>
      <c r="F99" s="175">
        <f>'[3]Caseload by Program'!F98</f>
        <v>135685</v>
      </c>
      <c r="G99" s="175">
        <f>'[3]Caseload by Program'!G98</f>
        <v>43466</v>
      </c>
      <c r="H99" s="175">
        <f>'[3]Caseload by Program'!H98</f>
        <v>328694</v>
      </c>
      <c r="I99" s="175">
        <f>'[3]Caseload by Program'!I98</f>
        <v>114</v>
      </c>
      <c r="J99" s="175">
        <f>'[3]Caseload by Program'!J98</f>
        <v>368308</v>
      </c>
      <c r="K99" s="175">
        <f>'[3]Caseload by Program'!K98</f>
        <v>45376</v>
      </c>
      <c r="L99" s="175">
        <f>'[3]Caseload by Program'!L98</f>
        <v>17664</v>
      </c>
      <c r="M99" s="175">
        <f>'[3]Caseload by Program'!M98</f>
        <v>24059</v>
      </c>
      <c r="N99" s="175">
        <f>'[3]Caseload by Program'!N98</f>
        <v>4841</v>
      </c>
      <c r="O99" s="175">
        <f>'[3]Caseload by Program'!O98</f>
        <v>79</v>
      </c>
      <c r="P99" s="175">
        <f>'[3]Caseload by Program'!P98</f>
        <v>0</v>
      </c>
      <c r="Q99" s="175">
        <f>'[3]Caseload by Program'!Q98</f>
        <v>30</v>
      </c>
      <c r="R99" s="175">
        <f>'[3]Caseload by Program'!R98</f>
        <v>3955</v>
      </c>
      <c r="S99" s="175">
        <f>'[3]Caseload by Program'!S98</f>
        <v>1129980</v>
      </c>
    </row>
    <row r="100" spans="1:19" ht="18" x14ac:dyDescent="0.3">
      <c r="A100" s="143">
        <f>'[3]Caseload by Program'!A99</f>
        <v>45778</v>
      </c>
      <c r="B100" s="154"/>
      <c r="C100" s="154"/>
      <c r="D100" s="154"/>
      <c r="E100" s="154"/>
      <c r="F100" s="154"/>
      <c r="G100" s="154"/>
      <c r="H100" s="154"/>
      <c r="I100" s="154"/>
      <c r="J100" s="154"/>
      <c r="K100" s="154"/>
      <c r="L100" s="154"/>
      <c r="M100" s="154"/>
      <c r="N100" s="154"/>
      <c r="O100" s="154"/>
      <c r="P100" s="154"/>
      <c r="Q100" s="175"/>
      <c r="R100" s="175"/>
      <c r="S100" s="175"/>
    </row>
    <row r="101" spans="1:19" ht="18.75" thickBot="1" x14ac:dyDescent="0.35">
      <c r="A101" s="176">
        <f>'[3]Caseload by Program'!A100</f>
        <v>45809</v>
      </c>
      <c r="B101" s="177"/>
      <c r="C101" s="177"/>
      <c r="D101" s="177"/>
      <c r="E101" s="177"/>
      <c r="F101" s="177"/>
      <c r="G101" s="177"/>
      <c r="H101" s="177"/>
      <c r="I101" s="177"/>
      <c r="J101" s="177"/>
      <c r="K101" s="177"/>
      <c r="L101" s="177"/>
      <c r="M101" s="177"/>
      <c r="N101" s="177"/>
      <c r="O101" s="177"/>
      <c r="P101" s="177"/>
      <c r="Q101" s="178"/>
      <c r="R101" s="178"/>
      <c r="S101" s="178"/>
    </row>
    <row r="102" spans="1:19" ht="19.5" thickTop="1" thickBot="1" x14ac:dyDescent="0.4">
      <c r="A102" s="179" t="str">
        <f>'[3]Caseload by Program'!A101</f>
        <v>FY 2024-25 Year-to-Date AVERAGE</v>
      </c>
      <c r="B102" s="180">
        <f>'[3]Caseload by Program'!B101</f>
        <v>45090</v>
      </c>
      <c r="C102" s="180">
        <f>'[3]Caseload by Program'!C101</f>
        <v>11777</v>
      </c>
      <c r="D102" s="180">
        <f>'[3]Caseload by Program'!D101</f>
        <v>57583</v>
      </c>
      <c r="E102" s="180">
        <f>'[3]Caseload by Program'!E101</f>
        <v>26209</v>
      </c>
      <c r="F102" s="180">
        <f>'[3]Caseload by Program'!F101</f>
        <v>138164</v>
      </c>
      <c r="G102" s="180">
        <f>'[3]Caseload by Program'!G101</f>
        <v>42510</v>
      </c>
      <c r="H102" s="180">
        <f>'[3]Caseload by Program'!H101</f>
        <v>320567</v>
      </c>
      <c r="I102" s="180">
        <f>'[3]Caseload by Program'!I101</f>
        <v>117</v>
      </c>
      <c r="J102" s="180">
        <f>'[3]Caseload by Program'!J101</f>
        <v>362217</v>
      </c>
      <c r="K102" s="180">
        <f>'[3]Caseload by Program'!K101</f>
        <v>44149</v>
      </c>
      <c r="L102" s="180">
        <f>'[3]Caseload by Program'!L101</f>
        <v>17648</v>
      </c>
      <c r="M102" s="180">
        <f>'[3]Caseload by Program'!M101</f>
        <v>23493</v>
      </c>
      <c r="N102" s="180">
        <f>'[3]Caseload by Program'!N101</f>
        <v>5093</v>
      </c>
      <c r="O102" s="180">
        <f>'[3]Caseload by Program'!O101</f>
        <v>73</v>
      </c>
      <c r="P102" s="180">
        <f>'[3]Caseload by Program'!P101</f>
        <v>0</v>
      </c>
      <c r="Q102" s="180">
        <f>'[3]Caseload by Program'!Q101</f>
        <v>30</v>
      </c>
      <c r="R102" s="180">
        <f>'[3]Caseload by Program'!R101</f>
        <v>3164</v>
      </c>
      <c r="S102" s="180">
        <f>'[3]Caseload by Program'!S101</f>
        <v>1100370.1000000001</v>
      </c>
    </row>
    <row r="103" spans="1:19" ht="15.75" hidden="1" thickBot="1" x14ac:dyDescent="0.35">
      <c r="A103" s="185"/>
      <c r="S103" s="186"/>
    </row>
    <row r="104" spans="1:19" ht="15.75" hidden="1" thickBot="1" x14ac:dyDescent="0.35">
      <c r="A104" s="185"/>
      <c r="S104" s="186"/>
    </row>
    <row r="105" spans="1:19" ht="15.75" hidden="1" thickBot="1" x14ac:dyDescent="0.35">
      <c r="A105" s="185"/>
      <c r="S105" s="186"/>
    </row>
    <row r="106" spans="1:19" ht="15.75" hidden="1" thickBot="1" x14ac:dyDescent="0.35">
      <c r="A106" s="185"/>
      <c r="S106" s="186"/>
    </row>
    <row r="107" spans="1:19" ht="15.75" hidden="1" thickBot="1" x14ac:dyDescent="0.35">
      <c r="A107" s="185"/>
      <c r="S107" s="186"/>
    </row>
    <row r="108" spans="1:19" ht="15.75" hidden="1" thickBot="1" x14ac:dyDescent="0.35">
      <c r="A108" s="185"/>
      <c r="S108" s="186"/>
    </row>
    <row r="109" spans="1:19" ht="15.75" hidden="1" thickBot="1" x14ac:dyDescent="0.35">
      <c r="A109" s="185"/>
      <c r="S109" s="186"/>
    </row>
    <row r="110" spans="1:19" ht="15.75" hidden="1" thickBot="1" x14ac:dyDescent="0.35">
      <c r="A110" s="185"/>
      <c r="S110" s="186"/>
    </row>
    <row r="111" spans="1:19" ht="15.75" hidden="1" thickBot="1" x14ac:dyDescent="0.35">
      <c r="A111" s="185"/>
      <c r="S111" s="186"/>
    </row>
    <row r="112" spans="1:19" ht="15.75" hidden="1" thickBot="1" x14ac:dyDescent="0.35">
      <c r="A112" s="185"/>
      <c r="S112" s="186"/>
    </row>
    <row r="113" spans="1:20" ht="15.75" hidden="1" thickBot="1" x14ac:dyDescent="0.35">
      <c r="A113" s="185"/>
      <c r="S113" s="186"/>
    </row>
    <row r="114" spans="1:20" ht="15.75" hidden="1" thickBot="1" x14ac:dyDescent="0.35">
      <c r="A114" s="185"/>
      <c r="S114" s="186"/>
    </row>
    <row r="115" spans="1:20" ht="15.75" hidden="1" thickBot="1" x14ac:dyDescent="0.35">
      <c r="A115" s="185"/>
      <c r="S115" s="186"/>
    </row>
    <row r="116" spans="1:20" ht="15.75" hidden="1" thickBot="1" x14ac:dyDescent="0.35">
      <c r="A116" s="185"/>
      <c r="S116" s="186"/>
    </row>
    <row r="117" spans="1:20" x14ac:dyDescent="0.3">
      <c r="A117" s="544" t="s">
        <v>4</v>
      </c>
      <c r="B117" s="545"/>
      <c r="C117" s="545"/>
      <c r="D117" s="545"/>
      <c r="E117" s="545"/>
      <c r="F117" s="545"/>
      <c r="G117" s="545"/>
      <c r="H117" s="545"/>
      <c r="I117" s="545"/>
      <c r="J117" s="545"/>
      <c r="K117" s="545"/>
      <c r="L117" s="545"/>
      <c r="M117" s="545"/>
      <c r="N117" s="545"/>
      <c r="O117" s="545"/>
      <c r="P117" s="545"/>
      <c r="Q117" s="545"/>
      <c r="R117" s="545"/>
      <c r="S117" s="546"/>
    </row>
    <row r="118" spans="1:20" ht="15.75" customHeight="1" x14ac:dyDescent="0.3">
      <c r="A118" s="547" t="s">
        <v>109</v>
      </c>
      <c r="B118" s="548"/>
      <c r="C118" s="548"/>
      <c r="D118" s="548"/>
      <c r="E118" s="548"/>
      <c r="F118" s="548"/>
      <c r="G118" s="548"/>
      <c r="H118" s="548"/>
      <c r="I118" s="548"/>
      <c r="J118" s="548"/>
      <c r="K118" s="548"/>
      <c r="L118" s="548"/>
      <c r="M118" s="548"/>
      <c r="N118" s="548"/>
      <c r="O118" s="548"/>
      <c r="P118" s="548"/>
      <c r="Q118" s="548"/>
      <c r="R118" s="548"/>
      <c r="S118" s="549"/>
    </row>
    <row r="119" spans="1:20" ht="26.65" customHeight="1" x14ac:dyDescent="0.3">
      <c r="A119" s="538" t="s">
        <v>110</v>
      </c>
      <c r="B119" s="539"/>
      <c r="C119" s="539"/>
      <c r="D119" s="539"/>
      <c r="E119" s="539"/>
      <c r="F119" s="539"/>
      <c r="G119" s="539"/>
      <c r="H119" s="539"/>
      <c r="I119" s="539"/>
      <c r="J119" s="539"/>
      <c r="K119" s="539"/>
      <c r="L119" s="539"/>
      <c r="M119" s="539"/>
      <c r="N119" s="539"/>
      <c r="O119" s="539"/>
      <c r="P119" s="539"/>
      <c r="Q119" s="539"/>
      <c r="R119" s="539"/>
      <c r="S119" s="540"/>
    </row>
    <row r="120" spans="1:20" x14ac:dyDescent="0.3">
      <c r="A120" s="550" t="s">
        <v>111</v>
      </c>
      <c r="B120" s="551"/>
      <c r="C120" s="551"/>
      <c r="D120" s="551"/>
      <c r="E120" s="551"/>
      <c r="F120" s="551"/>
      <c r="G120" s="551"/>
      <c r="H120" s="551"/>
      <c r="I120" s="551"/>
      <c r="J120" s="551"/>
      <c r="K120" s="551"/>
      <c r="L120" s="551"/>
      <c r="M120" s="551"/>
      <c r="N120" s="551"/>
      <c r="O120" s="551"/>
      <c r="P120" s="551"/>
      <c r="Q120" s="551"/>
      <c r="R120" s="551"/>
      <c r="S120" s="552"/>
    </row>
    <row r="121" spans="1:20" ht="27.6" customHeight="1" x14ac:dyDescent="0.3">
      <c r="A121" s="538" t="s">
        <v>112</v>
      </c>
      <c r="B121" s="539"/>
      <c r="C121" s="539"/>
      <c r="D121" s="539"/>
      <c r="E121" s="539"/>
      <c r="F121" s="539"/>
      <c r="G121" s="539"/>
      <c r="H121" s="539"/>
      <c r="I121" s="539"/>
      <c r="J121" s="539"/>
      <c r="K121" s="539"/>
      <c r="L121" s="539"/>
      <c r="M121" s="539"/>
      <c r="N121" s="539"/>
      <c r="O121" s="539"/>
      <c r="P121" s="539"/>
      <c r="Q121" s="539"/>
      <c r="R121" s="539"/>
      <c r="S121" s="540"/>
    </row>
    <row r="122" spans="1:20" ht="15.75" thickBot="1" x14ac:dyDescent="0.35">
      <c r="A122" s="535" t="s">
        <v>130</v>
      </c>
      <c r="B122" s="536"/>
      <c r="C122" s="536"/>
      <c r="D122" s="536"/>
      <c r="E122" s="536"/>
      <c r="F122" s="536"/>
      <c r="G122" s="536"/>
      <c r="H122" s="536"/>
      <c r="I122" s="536"/>
      <c r="J122" s="536"/>
      <c r="K122" s="536"/>
      <c r="L122" s="536"/>
      <c r="M122" s="536"/>
      <c r="N122" s="536"/>
      <c r="O122" s="536"/>
      <c r="P122" s="536"/>
      <c r="Q122" s="536"/>
      <c r="R122" s="536"/>
      <c r="S122" s="537"/>
      <c r="T122" s="187" t="s">
        <v>85</v>
      </c>
    </row>
  </sheetData>
  <mergeCells count="7">
    <mergeCell ref="A122:S122"/>
    <mergeCell ref="A121:S121"/>
    <mergeCell ref="A2:S2"/>
    <mergeCell ref="A117:S117"/>
    <mergeCell ref="A118:S118"/>
    <mergeCell ref="A119:S119"/>
    <mergeCell ref="A120:S120"/>
  </mergeCells>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A16" zoomScale="55" zoomScaleNormal="100" zoomScaleSheetLayoutView="55" workbookViewId="0">
      <selection activeCell="B23" sqref="B23"/>
    </sheetView>
  </sheetViews>
  <sheetFormatPr defaultColWidth="9.28515625" defaultRowHeight="15" x14ac:dyDescent="0.3"/>
  <cols>
    <col min="1" max="1" width="9.28515625" style="68"/>
    <col min="2" max="2" width="9.42578125" style="68" bestFit="1" customWidth="1"/>
    <col min="3" max="3" width="34" style="68" bestFit="1" customWidth="1"/>
    <col min="4" max="16" width="16.5703125" style="68" customWidth="1"/>
    <col min="17" max="17" width="11.42578125" style="68" bestFit="1" customWidth="1"/>
    <col min="18" max="16384" width="9.28515625" style="68"/>
  </cols>
  <sheetData>
    <row r="1" spans="1:16" ht="15.75" thickBot="1" x14ac:dyDescent="0.35">
      <c r="A1" s="68" t="s">
        <v>166</v>
      </c>
    </row>
    <row r="2" spans="1:16" ht="18.75" thickBot="1" x14ac:dyDescent="0.35">
      <c r="B2" s="559" t="s">
        <v>102</v>
      </c>
      <c r="C2" s="560"/>
      <c r="D2" s="560"/>
      <c r="E2" s="560"/>
      <c r="F2" s="560"/>
      <c r="G2" s="560"/>
      <c r="H2" s="560"/>
      <c r="I2" s="560"/>
      <c r="J2" s="560"/>
      <c r="K2" s="560"/>
      <c r="L2" s="560"/>
      <c r="M2" s="560"/>
      <c r="N2" s="560"/>
      <c r="O2" s="560"/>
      <c r="P2" s="561"/>
    </row>
    <row r="3" spans="1:16" ht="63" customHeight="1" thickBot="1" x14ac:dyDescent="0.35">
      <c r="B3" s="188" t="s">
        <v>99</v>
      </c>
      <c r="C3" s="189" t="s">
        <v>103</v>
      </c>
      <c r="D3" s="190" t="s">
        <v>196</v>
      </c>
      <c r="E3" s="190" t="s">
        <v>197</v>
      </c>
      <c r="F3" s="190" t="s">
        <v>198</v>
      </c>
      <c r="G3" s="190" t="s">
        <v>199</v>
      </c>
      <c r="H3" s="190" t="s">
        <v>221</v>
      </c>
      <c r="I3" s="190" t="s">
        <v>200</v>
      </c>
      <c r="J3" s="190" t="s">
        <v>201</v>
      </c>
      <c r="K3" s="190" t="s">
        <v>202</v>
      </c>
      <c r="L3" s="190" t="s">
        <v>203</v>
      </c>
      <c r="M3" s="190" t="s">
        <v>204</v>
      </c>
      <c r="N3" s="190" t="s">
        <v>190</v>
      </c>
      <c r="O3" s="190" t="s">
        <v>205</v>
      </c>
      <c r="P3" s="191" t="s">
        <v>206</v>
      </c>
    </row>
    <row r="4" spans="1:16" ht="18" x14ac:dyDescent="0.3">
      <c r="B4" s="562" t="s">
        <v>153</v>
      </c>
      <c r="C4" s="192" t="str">
        <f>'[3]ACC RAE County'!C4</f>
        <v>Archuleta</v>
      </c>
      <c r="D4" s="193">
        <f>'[3]ACC RAE County'!D4</f>
        <v>2867</v>
      </c>
      <c r="E4" s="193">
        <f>'[3]ACC RAE County'!E4</f>
        <v>2884</v>
      </c>
      <c r="F4" s="193">
        <f>'[3]ACC RAE County'!F4</f>
        <v>2837</v>
      </c>
      <c r="G4" s="193">
        <f>'[3]ACC RAE County'!G4</f>
        <v>2853</v>
      </c>
      <c r="H4" s="193">
        <f>'[3]ACC RAE County'!H4</f>
        <v>2854</v>
      </c>
      <c r="I4" s="193">
        <f>'[3]ACC RAE County'!I4</f>
        <v>2863</v>
      </c>
      <c r="J4" s="193">
        <f>'[3]ACC RAE County'!J4</f>
        <v>2884</v>
      </c>
      <c r="K4" s="193">
        <f>'[3]ACC RAE County'!K4</f>
        <v>2857</v>
      </c>
      <c r="L4" s="193">
        <f>'[3]ACC RAE County'!L4</f>
        <v>2846</v>
      </c>
      <c r="M4" s="193">
        <f>'[3]ACC RAE County'!M4</f>
        <v>2868</v>
      </c>
      <c r="N4" s="193"/>
      <c r="O4" s="193"/>
      <c r="P4" s="194">
        <f>AVERAGE(D4:O4)</f>
        <v>2861.3</v>
      </c>
    </row>
    <row r="5" spans="1:16" ht="18" x14ac:dyDescent="0.3">
      <c r="B5" s="563"/>
      <c r="C5" s="195" t="str">
        <f>'[3]ACC RAE County'!C5</f>
        <v>Delta</v>
      </c>
      <c r="D5" s="196">
        <f>'[3]ACC RAE County'!D5</f>
        <v>6952</v>
      </c>
      <c r="E5" s="196">
        <f>'[3]ACC RAE County'!E5</f>
        <v>6929</v>
      </c>
      <c r="F5" s="196">
        <f>'[3]ACC RAE County'!F5</f>
        <v>6865</v>
      </c>
      <c r="G5" s="196">
        <f>'[3]ACC RAE County'!G5</f>
        <v>6854</v>
      </c>
      <c r="H5" s="196">
        <f>'[3]ACC RAE County'!H5</f>
        <v>6838</v>
      </c>
      <c r="I5" s="196">
        <f>'[3]ACC RAE County'!I5</f>
        <v>6810</v>
      </c>
      <c r="J5" s="196">
        <f>'[3]ACC RAE County'!J5</f>
        <v>6873</v>
      </c>
      <c r="K5" s="196">
        <f>'[3]ACC RAE County'!K5</f>
        <v>6807</v>
      </c>
      <c r="L5" s="196">
        <f>'[3]ACC RAE County'!L5</f>
        <v>6808</v>
      </c>
      <c r="M5" s="196">
        <f>'[3]ACC RAE County'!M5</f>
        <v>6778</v>
      </c>
      <c r="N5" s="196"/>
      <c r="O5" s="196"/>
      <c r="P5" s="197">
        <f t="shared" ref="P5:P45" si="0">AVERAGE(D5:O5)</f>
        <v>6851.4</v>
      </c>
    </row>
    <row r="6" spans="1:16" ht="18" x14ac:dyDescent="0.3">
      <c r="B6" s="563"/>
      <c r="C6" s="195" t="str">
        <f>'[3]ACC RAE County'!C6</f>
        <v>Dolores</v>
      </c>
      <c r="D6" s="196">
        <f>'[3]ACC RAE County'!D6</f>
        <v>491</v>
      </c>
      <c r="E6" s="196">
        <f>'[3]ACC RAE County'!E6</f>
        <v>500</v>
      </c>
      <c r="F6" s="196">
        <f>'[3]ACC RAE County'!F6</f>
        <v>477</v>
      </c>
      <c r="G6" s="196">
        <f>'[3]ACC RAE County'!G6</f>
        <v>471</v>
      </c>
      <c r="H6" s="196">
        <f>'[3]ACC RAE County'!H6</f>
        <v>487</v>
      </c>
      <c r="I6" s="196">
        <f>'[3]ACC RAE County'!I6</f>
        <v>494</v>
      </c>
      <c r="J6" s="196">
        <f>'[3]ACC RAE County'!J6</f>
        <v>499</v>
      </c>
      <c r="K6" s="196">
        <f>'[3]ACC RAE County'!K6</f>
        <v>505</v>
      </c>
      <c r="L6" s="196">
        <f>'[3]ACC RAE County'!L6</f>
        <v>503</v>
      </c>
      <c r="M6" s="196">
        <f>'[3]ACC RAE County'!M6</f>
        <v>487</v>
      </c>
      <c r="N6" s="196"/>
      <c r="O6" s="196"/>
      <c r="P6" s="197">
        <f t="shared" si="0"/>
        <v>491.4</v>
      </c>
    </row>
    <row r="7" spans="1:16" ht="18" x14ac:dyDescent="0.3">
      <c r="B7" s="563"/>
      <c r="C7" s="195" t="str">
        <f>'[3]ACC RAE County'!C7</f>
        <v>Eagle</v>
      </c>
      <c r="D7" s="196">
        <f>'[3]ACC RAE County'!D7</f>
        <v>4906</v>
      </c>
      <c r="E7" s="196">
        <f>'[3]ACC RAE County'!E7</f>
        <v>4956</v>
      </c>
      <c r="F7" s="196">
        <f>'[3]ACC RAE County'!F7</f>
        <v>4931</v>
      </c>
      <c r="G7" s="196">
        <f>'[3]ACC RAE County'!G7</f>
        <v>4941</v>
      </c>
      <c r="H7" s="196">
        <f>'[3]ACC RAE County'!H7</f>
        <v>5014</v>
      </c>
      <c r="I7" s="196">
        <f>'[3]ACC RAE County'!I7</f>
        <v>5024</v>
      </c>
      <c r="J7" s="196">
        <f>'[3]ACC RAE County'!J7</f>
        <v>5210</v>
      </c>
      <c r="K7" s="196">
        <f>'[3]ACC RAE County'!K7</f>
        <v>5258</v>
      </c>
      <c r="L7" s="196">
        <f>'[3]ACC RAE County'!L7</f>
        <v>5238</v>
      </c>
      <c r="M7" s="196">
        <f>'[3]ACC RAE County'!M7</f>
        <v>5312</v>
      </c>
      <c r="N7" s="196"/>
      <c r="O7" s="196"/>
      <c r="P7" s="197">
        <f t="shared" si="0"/>
        <v>5079</v>
      </c>
    </row>
    <row r="8" spans="1:16" ht="18" x14ac:dyDescent="0.3">
      <c r="B8" s="563"/>
      <c r="C8" s="195" t="str">
        <f>'[3]ACC RAE County'!C8</f>
        <v>Garfield</v>
      </c>
      <c r="D8" s="196">
        <f>'[3]ACC RAE County'!D8</f>
        <v>10141</v>
      </c>
      <c r="E8" s="196">
        <f>'[3]ACC RAE County'!E8</f>
        <v>10263</v>
      </c>
      <c r="F8" s="196">
        <f>'[3]ACC RAE County'!F8</f>
        <v>10185</v>
      </c>
      <c r="G8" s="196">
        <f>'[3]ACC RAE County'!G8</f>
        <v>10231</v>
      </c>
      <c r="H8" s="196">
        <f>'[3]ACC RAE County'!H8</f>
        <v>10331</v>
      </c>
      <c r="I8" s="196">
        <f>'[3]ACC RAE County'!I8</f>
        <v>10217</v>
      </c>
      <c r="J8" s="196">
        <f>'[3]ACC RAE County'!J8</f>
        <v>10696</v>
      </c>
      <c r="K8" s="196">
        <f>'[3]ACC RAE County'!K8</f>
        <v>10795</v>
      </c>
      <c r="L8" s="196">
        <f>'[3]ACC RAE County'!L8</f>
        <v>10962</v>
      </c>
      <c r="M8" s="196">
        <f>'[3]ACC RAE County'!M8</f>
        <v>11169</v>
      </c>
      <c r="N8" s="196"/>
      <c r="O8" s="196"/>
      <c r="P8" s="197">
        <f t="shared" si="0"/>
        <v>10499</v>
      </c>
    </row>
    <row r="9" spans="1:16" ht="18" x14ac:dyDescent="0.3">
      <c r="B9" s="563"/>
      <c r="C9" s="195" t="str">
        <f>'[3]ACC RAE County'!C9</f>
        <v>Grand</v>
      </c>
      <c r="D9" s="196">
        <f>'[3]ACC RAE County'!D9</f>
        <v>1368</v>
      </c>
      <c r="E9" s="196">
        <f>'[3]ACC RAE County'!E9</f>
        <v>1382</v>
      </c>
      <c r="F9" s="196">
        <f>'[3]ACC RAE County'!F9</f>
        <v>1363</v>
      </c>
      <c r="G9" s="196">
        <f>'[3]ACC RAE County'!G9</f>
        <v>1376</v>
      </c>
      <c r="H9" s="196">
        <f>'[3]ACC RAE County'!H9</f>
        <v>1392</v>
      </c>
      <c r="I9" s="196">
        <f>'[3]ACC RAE County'!I9</f>
        <v>1430</v>
      </c>
      <c r="J9" s="196">
        <f>'[3]ACC RAE County'!J9</f>
        <v>1485</v>
      </c>
      <c r="K9" s="196">
        <f>'[3]ACC RAE County'!K9</f>
        <v>1468</v>
      </c>
      <c r="L9" s="196">
        <f>'[3]ACC RAE County'!L9</f>
        <v>1466</v>
      </c>
      <c r="M9" s="196">
        <f>'[3]ACC RAE County'!M9</f>
        <v>1461</v>
      </c>
      <c r="N9" s="196"/>
      <c r="O9" s="196"/>
      <c r="P9" s="197">
        <f t="shared" si="0"/>
        <v>1419.1</v>
      </c>
    </row>
    <row r="10" spans="1:16" ht="18" x14ac:dyDescent="0.3">
      <c r="B10" s="563"/>
      <c r="C10" s="195" t="str">
        <f>'[3]ACC RAE County'!C10</f>
        <v>Gunnison</v>
      </c>
      <c r="D10" s="196">
        <f>'[3]ACC RAE County'!D10</f>
        <v>2063</v>
      </c>
      <c r="E10" s="196">
        <f>'[3]ACC RAE County'!E10</f>
        <v>2099</v>
      </c>
      <c r="F10" s="196">
        <f>'[3]ACC RAE County'!F10</f>
        <v>2081</v>
      </c>
      <c r="G10" s="196">
        <f>'[3]ACC RAE County'!G10</f>
        <v>2065</v>
      </c>
      <c r="H10" s="196">
        <f>'[3]ACC RAE County'!H10</f>
        <v>2069</v>
      </c>
      <c r="I10" s="196">
        <f>'[3]ACC RAE County'!I10</f>
        <v>2081</v>
      </c>
      <c r="J10" s="196">
        <f>'[3]ACC RAE County'!J10</f>
        <v>2204</v>
      </c>
      <c r="K10" s="196">
        <f>'[3]ACC RAE County'!K10</f>
        <v>2184</v>
      </c>
      <c r="L10" s="196">
        <f>'[3]ACC RAE County'!L10</f>
        <v>2179</v>
      </c>
      <c r="M10" s="196">
        <f>'[3]ACC RAE County'!M10</f>
        <v>2219</v>
      </c>
      <c r="N10" s="196"/>
      <c r="O10" s="196"/>
      <c r="P10" s="197">
        <f t="shared" si="0"/>
        <v>2124.4</v>
      </c>
    </row>
    <row r="11" spans="1:16" ht="18" x14ac:dyDescent="0.3">
      <c r="B11" s="563"/>
      <c r="C11" s="195" t="str">
        <f>'[3]ACC RAE County'!C11</f>
        <v>Hinsdale</v>
      </c>
      <c r="D11" s="196">
        <f>'[3]ACC RAE County'!D11</f>
        <v>120</v>
      </c>
      <c r="E11" s="196">
        <f>'[3]ACC RAE County'!E11</f>
        <v>111</v>
      </c>
      <c r="F11" s="196">
        <f>'[3]ACC RAE County'!F11</f>
        <v>112</v>
      </c>
      <c r="G11" s="196">
        <f>'[3]ACC RAE County'!G11</f>
        <v>114</v>
      </c>
      <c r="H11" s="196">
        <f>'[3]ACC RAE County'!H11</f>
        <v>119</v>
      </c>
      <c r="I11" s="196">
        <f>'[3]ACC RAE County'!I11</f>
        <v>118</v>
      </c>
      <c r="J11" s="196">
        <f>'[3]ACC RAE County'!J11</f>
        <v>121</v>
      </c>
      <c r="K11" s="196">
        <f>'[3]ACC RAE County'!K11</f>
        <v>118</v>
      </c>
      <c r="L11" s="196">
        <f>'[3]ACC RAE County'!L11</f>
        <v>119</v>
      </c>
      <c r="M11" s="196">
        <f>'[3]ACC RAE County'!M11</f>
        <v>120</v>
      </c>
      <c r="N11" s="196"/>
      <c r="O11" s="196"/>
      <c r="P11" s="197">
        <f t="shared" si="0"/>
        <v>117.2</v>
      </c>
    </row>
    <row r="12" spans="1:16" ht="18" x14ac:dyDescent="0.3">
      <c r="B12" s="563"/>
      <c r="C12" s="195" t="str">
        <f>'[3]ACC RAE County'!C12</f>
        <v>Jackson</v>
      </c>
      <c r="D12" s="196">
        <f>'[3]ACC RAE County'!D12</f>
        <v>169</v>
      </c>
      <c r="E12" s="196">
        <f>'[3]ACC RAE County'!E12</f>
        <v>174</v>
      </c>
      <c r="F12" s="196">
        <f>'[3]ACC RAE County'!F12</f>
        <v>172</v>
      </c>
      <c r="G12" s="196">
        <f>'[3]ACC RAE County'!G12</f>
        <v>174</v>
      </c>
      <c r="H12" s="196">
        <f>'[3]ACC RAE County'!H12</f>
        <v>180</v>
      </c>
      <c r="I12" s="196">
        <f>'[3]ACC RAE County'!I12</f>
        <v>193</v>
      </c>
      <c r="J12" s="196">
        <f>'[3]ACC RAE County'!J12</f>
        <v>187</v>
      </c>
      <c r="K12" s="196">
        <f>'[3]ACC RAE County'!K12</f>
        <v>182</v>
      </c>
      <c r="L12" s="196">
        <f>'[3]ACC RAE County'!L12</f>
        <v>183</v>
      </c>
      <c r="M12" s="196">
        <f>'[3]ACC RAE County'!M12</f>
        <v>180</v>
      </c>
      <c r="N12" s="196"/>
      <c r="O12" s="196"/>
      <c r="P12" s="197">
        <f t="shared" si="0"/>
        <v>179.4</v>
      </c>
    </row>
    <row r="13" spans="1:16" ht="18" x14ac:dyDescent="0.3">
      <c r="B13" s="563"/>
      <c r="C13" s="195" t="str">
        <f>'[3]ACC RAE County'!C13</f>
        <v>La Plata</v>
      </c>
      <c r="D13" s="196">
        <f>'[3]ACC RAE County'!D13</f>
        <v>9283</v>
      </c>
      <c r="E13" s="196">
        <f>'[3]ACC RAE County'!E13</f>
        <v>9358</v>
      </c>
      <c r="F13" s="196">
        <f>'[3]ACC RAE County'!F13</f>
        <v>9310</v>
      </c>
      <c r="G13" s="196">
        <f>'[3]ACC RAE County'!G13</f>
        <v>9378</v>
      </c>
      <c r="H13" s="196">
        <f>'[3]ACC RAE County'!H13</f>
        <v>9424</v>
      </c>
      <c r="I13" s="196">
        <f>'[3]ACC RAE County'!I13</f>
        <v>9504</v>
      </c>
      <c r="J13" s="196">
        <f>'[3]ACC RAE County'!J13</f>
        <v>9655</v>
      </c>
      <c r="K13" s="196">
        <f>'[3]ACC RAE County'!K13</f>
        <v>9656</v>
      </c>
      <c r="L13" s="196">
        <f>'[3]ACC RAE County'!L13</f>
        <v>9588</v>
      </c>
      <c r="M13" s="196">
        <f>'[3]ACC RAE County'!M13</f>
        <v>9560</v>
      </c>
      <c r="N13" s="196"/>
      <c r="O13" s="196"/>
      <c r="P13" s="197">
        <f t="shared" si="0"/>
        <v>9471.6</v>
      </c>
    </row>
    <row r="14" spans="1:16" ht="18" x14ac:dyDescent="0.3">
      <c r="B14" s="563"/>
      <c r="C14" s="195" t="str">
        <f>'[3]ACC RAE County'!C14</f>
        <v>Larimer</v>
      </c>
      <c r="D14" s="196">
        <f>'[3]ACC RAE County'!D14</f>
        <v>47913</v>
      </c>
      <c r="E14" s="196">
        <f>'[3]ACC RAE County'!E14</f>
        <v>48432</v>
      </c>
      <c r="F14" s="196">
        <f>'[3]ACC RAE County'!F14</f>
        <v>48318</v>
      </c>
      <c r="G14" s="196">
        <f>'[3]ACC RAE County'!G14</f>
        <v>48742</v>
      </c>
      <c r="H14" s="196">
        <f>'[3]ACC RAE County'!H14</f>
        <v>48842</v>
      </c>
      <c r="I14" s="196">
        <f>'[3]ACC RAE County'!I14</f>
        <v>49106</v>
      </c>
      <c r="J14" s="196">
        <f>'[3]ACC RAE County'!J14</f>
        <v>49715</v>
      </c>
      <c r="K14" s="196">
        <f>'[3]ACC RAE County'!K14</f>
        <v>49553</v>
      </c>
      <c r="L14" s="196">
        <f>'[3]ACC RAE County'!L14</f>
        <v>49509</v>
      </c>
      <c r="M14" s="196">
        <f>'[3]ACC RAE County'!M14</f>
        <v>49931</v>
      </c>
      <c r="N14" s="196"/>
      <c r="O14" s="196"/>
      <c r="P14" s="197">
        <f t="shared" si="0"/>
        <v>49006.1</v>
      </c>
    </row>
    <row r="15" spans="1:16" ht="18" x14ac:dyDescent="0.3">
      <c r="B15" s="563"/>
      <c r="C15" s="195" t="str">
        <f>'[3]ACC RAE County'!C15</f>
        <v>Mesa</v>
      </c>
      <c r="D15" s="196">
        <f>'[3]ACC RAE County'!D15</f>
        <v>35647</v>
      </c>
      <c r="E15" s="196">
        <f>'[3]ACC RAE County'!E15</f>
        <v>35871</v>
      </c>
      <c r="F15" s="196">
        <f>'[3]ACC RAE County'!F15</f>
        <v>35635</v>
      </c>
      <c r="G15" s="196">
        <f>'[3]ACC RAE County'!G15</f>
        <v>35868</v>
      </c>
      <c r="H15" s="196">
        <f>'[3]ACC RAE County'!H15</f>
        <v>35806</v>
      </c>
      <c r="I15" s="196">
        <f>'[3]ACC RAE County'!I15</f>
        <v>35915</v>
      </c>
      <c r="J15" s="196">
        <f>'[3]ACC RAE County'!J15</f>
        <v>36458</v>
      </c>
      <c r="K15" s="196">
        <f>'[3]ACC RAE County'!K15</f>
        <v>36231</v>
      </c>
      <c r="L15" s="196">
        <f>'[3]ACC RAE County'!L15</f>
        <v>36336</v>
      </c>
      <c r="M15" s="196">
        <f>'[3]ACC RAE County'!M15</f>
        <v>36773</v>
      </c>
      <c r="N15" s="196"/>
      <c r="O15" s="196"/>
      <c r="P15" s="197">
        <f t="shared" si="0"/>
        <v>36054</v>
      </c>
    </row>
    <row r="16" spans="1:16" ht="18" x14ac:dyDescent="0.3">
      <c r="B16" s="563"/>
      <c r="C16" s="195" t="str">
        <f>'[3]ACC RAE County'!C16</f>
        <v>Moffat</v>
      </c>
      <c r="D16" s="196">
        <f>'[3]ACC RAE County'!D16</f>
        <v>2732</v>
      </c>
      <c r="E16" s="196">
        <f>'[3]ACC RAE County'!E16</f>
        <v>2752</v>
      </c>
      <c r="F16" s="196">
        <f>'[3]ACC RAE County'!F16</f>
        <v>2715</v>
      </c>
      <c r="G16" s="196">
        <f>'[3]ACC RAE County'!G16</f>
        <v>2722</v>
      </c>
      <c r="H16" s="196">
        <f>'[3]ACC RAE County'!H16</f>
        <v>2715</v>
      </c>
      <c r="I16" s="196">
        <f>'[3]ACC RAE County'!I16</f>
        <v>2696</v>
      </c>
      <c r="J16" s="196">
        <f>'[3]ACC RAE County'!J16</f>
        <v>2719</v>
      </c>
      <c r="K16" s="196">
        <f>'[3]ACC RAE County'!K16</f>
        <v>2713</v>
      </c>
      <c r="L16" s="196">
        <f>'[3]ACC RAE County'!L16</f>
        <v>2711</v>
      </c>
      <c r="M16" s="196">
        <f>'[3]ACC RAE County'!M16</f>
        <v>2772</v>
      </c>
      <c r="N16" s="196"/>
      <c r="O16" s="196"/>
      <c r="P16" s="197">
        <f t="shared" si="0"/>
        <v>2724.7</v>
      </c>
    </row>
    <row r="17" spans="2:16" ht="18" x14ac:dyDescent="0.3">
      <c r="B17" s="563"/>
      <c r="C17" s="195" t="str">
        <f>'[3]ACC RAE County'!C17</f>
        <v>Montezuma</v>
      </c>
      <c r="D17" s="196">
        <f>'[3]ACC RAE County'!D17</f>
        <v>7606</v>
      </c>
      <c r="E17" s="196">
        <f>'[3]ACC RAE County'!E17</f>
        <v>7636</v>
      </c>
      <c r="F17" s="196">
        <f>'[3]ACC RAE County'!F17</f>
        <v>7622</v>
      </c>
      <c r="G17" s="196">
        <f>'[3]ACC RAE County'!G17</f>
        <v>7667</v>
      </c>
      <c r="H17" s="196">
        <f>'[3]ACC RAE County'!H17</f>
        <v>7700</v>
      </c>
      <c r="I17" s="196">
        <f>'[3]ACC RAE County'!I17</f>
        <v>7709</v>
      </c>
      <c r="J17" s="196">
        <f>'[3]ACC RAE County'!J17</f>
        <v>7766</v>
      </c>
      <c r="K17" s="196">
        <f>'[3]ACC RAE County'!K17</f>
        <v>7726</v>
      </c>
      <c r="L17" s="196">
        <f>'[3]ACC RAE County'!L17</f>
        <v>7770</v>
      </c>
      <c r="M17" s="196">
        <f>'[3]ACC RAE County'!M17</f>
        <v>7809</v>
      </c>
      <c r="N17" s="196"/>
      <c r="O17" s="196"/>
      <c r="P17" s="197">
        <f t="shared" si="0"/>
        <v>7701.1</v>
      </c>
    </row>
    <row r="18" spans="2:16" ht="18" x14ac:dyDescent="0.3">
      <c r="B18" s="563"/>
      <c r="C18" s="195" t="str">
        <f>'[3]ACC RAE County'!C18</f>
        <v>Montrose</v>
      </c>
      <c r="D18" s="196">
        <f>'[3]ACC RAE County'!D18</f>
        <v>9599</v>
      </c>
      <c r="E18" s="196">
        <f>'[3]ACC RAE County'!E18</f>
        <v>9755</v>
      </c>
      <c r="F18" s="196">
        <f>'[3]ACC RAE County'!F18</f>
        <v>9678</v>
      </c>
      <c r="G18" s="196">
        <f>'[3]ACC RAE County'!G18</f>
        <v>9701</v>
      </c>
      <c r="H18" s="196">
        <f>'[3]ACC RAE County'!H18</f>
        <v>9694</v>
      </c>
      <c r="I18" s="196">
        <f>'[3]ACC RAE County'!I18</f>
        <v>9685</v>
      </c>
      <c r="J18" s="196">
        <f>'[3]ACC RAE County'!J18</f>
        <v>9830</v>
      </c>
      <c r="K18" s="196">
        <f>'[3]ACC RAE County'!K18</f>
        <v>9783</v>
      </c>
      <c r="L18" s="196">
        <f>'[3]ACC RAE County'!L18</f>
        <v>9802</v>
      </c>
      <c r="M18" s="196">
        <f>'[3]ACC RAE County'!M18</f>
        <v>9893</v>
      </c>
      <c r="N18" s="196"/>
      <c r="O18" s="196"/>
      <c r="P18" s="197">
        <f t="shared" si="0"/>
        <v>9742</v>
      </c>
    </row>
    <row r="19" spans="2:16" ht="18" x14ac:dyDescent="0.3">
      <c r="B19" s="563"/>
      <c r="C19" s="195" t="str">
        <f>'[3]ACC RAE County'!C19</f>
        <v>Ouray</v>
      </c>
      <c r="D19" s="196">
        <f>'[3]ACC RAE County'!D19</f>
        <v>477</v>
      </c>
      <c r="E19" s="196">
        <f>'[3]ACC RAE County'!E19</f>
        <v>488</v>
      </c>
      <c r="F19" s="196">
        <f>'[3]ACC RAE County'!F19</f>
        <v>480</v>
      </c>
      <c r="G19" s="196">
        <f>'[3]ACC RAE County'!G19</f>
        <v>487</v>
      </c>
      <c r="H19" s="196">
        <f>'[3]ACC RAE County'!H19</f>
        <v>509</v>
      </c>
      <c r="I19" s="196">
        <f>'[3]ACC RAE County'!I19</f>
        <v>517</v>
      </c>
      <c r="J19" s="196">
        <f>'[3]ACC RAE County'!J19</f>
        <v>538</v>
      </c>
      <c r="K19" s="196">
        <f>'[3]ACC RAE County'!K19</f>
        <v>536</v>
      </c>
      <c r="L19" s="196">
        <f>'[3]ACC RAE County'!L19</f>
        <v>539</v>
      </c>
      <c r="M19" s="196">
        <f>'[3]ACC RAE County'!M19</f>
        <v>541</v>
      </c>
      <c r="N19" s="196"/>
      <c r="O19" s="196"/>
      <c r="P19" s="197">
        <f t="shared" si="0"/>
        <v>511.2</v>
      </c>
    </row>
    <row r="20" spans="2:16" ht="18" x14ac:dyDescent="0.3">
      <c r="B20" s="563"/>
      <c r="C20" s="195" t="str">
        <f>'[3]ACC RAE County'!C20</f>
        <v>Pitkin</v>
      </c>
      <c r="D20" s="196">
        <f>'[3]ACC RAE County'!D20</f>
        <v>962</v>
      </c>
      <c r="E20" s="196">
        <f>'[3]ACC RAE County'!E20</f>
        <v>968</v>
      </c>
      <c r="F20" s="196">
        <f>'[3]ACC RAE County'!F20</f>
        <v>979</v>
      </c>
      <c r="G20" s="196">
        <f>'[3]ACC RAE County'!G20</f>
        <v>983</v>
      </c>
      <c r="H20" s="196">
        <f>'[3]ACC RAE County'!H20</f>
        <v>1007</v>
      </c>
      <c r="I20" s="196">
        <f>'[3]ACC RAE County'!I20</f>
        <v>1003</v>
      </c>
      <c r="J20" s="196">
        <f>'[3]ACC RAE County'!J20</f>
        <v>1012</v>
      </c>
      <c r="K20" s="196">
        <f>'[3]ACC RAE County'!K20</f>
        <v>987</v>
      </c>
      <c r="L20" s="196">
        <f>'[3]ACC RAE County'!L20</f>
        <v>982</v>
      </c>
      <c r="M20" s="196">
        <f>'[3]ACC RAE County'!M20</f>
        <v>978</v>
      </c>
      <c r="N20" s="196"/>
      <c r="O20" s="196"/>
      <c r="P20" s="197">
        <f t="shared" si="0"/>
        <v>986.1</v>
      </c>
    </row>
    <row r="21" spans="2:16" ht="18" x14ac:dyDescent="0.3">
      <c r="B21" s="563"/>
      <c r="C21" s="195" t="str">
        <f>'[3]ACC RAE County'!C21</f>
        <v>Rio Blanco</v>
      </c>
      <c r="D21" s="196">
        <f>'[3]ACC RAE County'!D21</f>
        <v>1125</v>
      </c>
      <c r="E21" s="196">
        <f>'[3]ACC RAE County'!E21</f>
        <v>1138</v>
      </c>
      <c r="F21" s="196">
        <f>'[3]ACC RAE County'!F21</f>
        <v>1141</v>
      </c>
      <c r="G21" s="196">
        <f>'[3]ACC RAE County'!G21</f>
        <v>1125</v>
      </c>
      <c r="H21" s="196">
        <f>'[3]ACC RAE County'!H21</f>
        <v>1129</v>
      </c>
      <c r="I21" s="196">
        <f>'[3]ACC RAE County'!I21</f>
        <v>1130</v>
      </c>
      <c r="J21" s="196">
        <f>'[3]ACC RAE County'!J21</f>
        <v>1111</v>
      </c>
      <c r="K21" s="196">
        <f>'[3]ACC RAE County'!K21</f>
        <v>1087</v>
      </c>
      <c r="L21" s="196">
        <f>'[3]ACC RAE County'!L21</f>
        <v>1073</v>
      </c>
      <c r="M21" s="196">
        <f>'[3]ACC RAE County'!M21</f>
        <v>1083</v>
      </c>
      <c r="N21" s="196"/>
      <c r="O21" s="196"/>
      <c r="P21" s="197">
        <f t="shared" si="0"/>
        <v>1114.2</v>
      </c>
    </row>
    <row r="22" spans="2:16" ht="18" x14ac:dyDescent="0.3">
      <c r="B22" s="563"/>
      <c r="C22" s="195" t="str">
        <f>'[3]ACC RAE County'!C22</f>
        <v>Routt</v>
      </c>
      <c r="D22" s="196">
        <f>'[3]ACC RAE County'!D22</f>
        <v>1839</v>
      </c>
      <c r="E22" s="196">
        <f>'[3]ACC RAE County'!E22</f>
        <v>1860</v>
      </c>
      <c r="F22" s="196">
        <f>'[3]ACC RAE County'!F22</f>
        <v>1852</v>
      </c>
      <c r="G22" s="196">
        <f>'[3]ACC RAE County'!G22</f>
        <v>1894</v>
      </c>
      <c r="H22" s="196">
        <f>'[3]ACC RAE County'!H22</f>
        <v>1929</v>
      </c>
      <c r="I22" s="196">
        <f>'[3]ACC RAE County'!I22</f>
        <v>1962</v>
      </c>
      <c r="J22" s="196">
        <f>'[3]ACC RAE County'!J22</f>
        <v>1985</v>
      </c>
      <c r="K22" s="196">
        <f>'[3]ACC RAE County'!K22</f>
        <v>1936</v>
      </c>
      <c r="L22" s="196">
        <f>'[3]ACC RAE County'!L22</f>
        <v>1948</v>
      </c>
      <c r="M22" s="196">
        <f>'[3]ACC RAE County'!M22</f>
        <v>1972</v>
      </c>
      <c r="N22" s="196"/>
      <c r="O22" s="196"/>
      <c r="P22" s="197">
        <f t="shared" si="0"/>
        <v>1917.7</v>
      </c>
    </row>
    <row r="23" spans="2:16" ht="18" x14ac:dyDescent="0.3">
      <c r="B23" s="563"/>
      <c r="C23" s="195" t="str">
        <f>'[3]ACC RAE County'!C23</f>
        <v>San Juan</v>
      </c>
      <c r="D23" s="196">
        <f>'[3]ACC RAE County'!D23</f>
        <v>121</v>
      </c>
      <c r="E23" s="196">
        <f>'[3]ACC RAE County'!E23</f>
        <v>120</v>
      </c>
      <c r="F23" s="196">
        <f>'[3]ACC RAE County'!F23</f>
        <v>111</v>
      </c>
      <c r="G23" s="196">
        <f>'[3]ACC RAE County'!G23</f>
        <v>110</v>
      </c>
      <c r="H23" s="196">
        <f>'[3]ACC RAE County'!H23</f>
        <v>117</v>
      </c>
      <c r="I23" s="196">
        <f>'[3]ACC RAE County'!I23</f>
        <v>116</v>
      </c>
      <c r="J23" s="196">
        <f>'[3]ACC RAE County'!J23</f>
        <v>117</v>
      </c>
      <c r="K23" s="196">
        <f>'[3]ACC RAE County'!K23</f>
        <v>118</v>
      </c>
      <c r="L23" s="196">
        <f>'[3]ACC RAE County'!L23</f>
        <v>115</v>
      </c>
      <c r="M23" s="196">
        <f>'[3]ACC RAE County'!M23</f>
        <v>112</v>
      </c>
      <c r="N23" s="196"/>
      <c r="O23" s="196"/>
      <c r="P23" s="197">
        <f t="shared" si="0"/>
        <v>115.7</v>
      </c>
    </row>
    <row r="24" spans="2:16" ht="18" x14ac:dyDescent="0.3">
      <c r="B24" s="563"/>
      <c r="C24" s="195" t="str">
        <f>'[3]ACC RAE County'!C24</f>
        <v>San Miguel</v>
      </c>
      <c r="D24" s="196">
        <f>'[3]ACC RAE County'!D24</f>
        <v>764</v>
      </c>
      <c r="E24" s="196">
        <f>'[3]ACC RAE County'!E24</f>
        <v>773</v>
      </c>
      <c r="F24" s="196">
        <f>'[3]ACC RAE County'!F24</f>
        <v>766</v>
      </c>
      <c r="G24" s="196">
        <f>'[3]ACC RAE County'!G24</f>
        <v>757</v>
      </c>
      <c r="H24" s="196">
        <f>'[3]ACC RAE County'!H24</f>
        <v>761</v>
      </c>
      <c r="I24" s="196">
        <f>'[3]ACC RAE County'!I24</f>
        <v>737</v>
      </c>
      <c r="J24" s="196">
        <f>'[3]ACC RAE County'!J24</f>
        <v>752</v>
      </c>
      <c r="K24" s="196">
        <f>'[3]ACC RAE County'!K24</f>
        <v>740</v>
      </c>
      <c r="L24" s="196">
        <f>'[3]ACC RAE County'!L24</f>
        <v>735</v>
      </c>
      <c r="M24" s="196">
        <f>'[3]ACC RAE County'!M24</f>
        <v>724</v>
      </c>
      <c r="N24" s="196"/>
      <c r="O24" s="196"/>
      <c r="P24" s="197">
        <f t="shared" si="0"/>
        <v>750.9</v>
      </c>
    </row>
    <row r="25" spans="2:16" ht="18" x14ac:dyDescent="0.3">
      <c r="B25" s="563"/>
      <c r="C25" s="195" t="str">
        <f>'[3]ACC RAE County'!C25</f>
        <v>Summit</v>
      </c>
      <c r="D25" s="196">
        <f>'[3]ACC RAE County'!D25</f>
        <v>2566</v>
      </c>
      <c r="E25" s="196">
        <f>'[3]ACC RAE County'!E25</f>
        <v>2629</v>
      </c>
      <c r="F25" s="196">
        <f>'[3]ACC RAE County'!F25</f>
        <v>2631</v>
      </c>
      <c r="G25" s="196">
        <f>'[3]ACC RAE County'!G25</f>
        <v>2673</v>
      </c>
      <c r="H25" s="196">
        <f>'[3]ACC RAE County'!H25</f>
        <v>2730</v>
      </c>
      <c r="I25" s="196">
        <f>'[3]ACC RAE County'!I25</f>
        <v>2736</v>
      </c>
      <c r="J25" s="196">
        <f>'[3]ACC RAE County'!J25</f>
        <v>2902</v>
      </c>
      <c r="K25" s="196">
        <f>'[3]ACC RAE County'!K25</f>
        <v>2900</v>
      </c>
      <c r="L25" s="196">
        <f>'[3]ACC RAE County'!L25</f>
        <v>2878</v>
      </c>
      <c r="M25" s="196">
        <f>'[3]ACC RAE County'!M25</f>
        <v>2924</v>
      </c>
      <c r="N25" s="196"/>
      <c r="O25" s="196"/>
      <c r="P25" s="197">
        <f t="shared" si="0"/>
        <v>2756.9</v>
      </c>
    </row>
    <row r="26" spans="2:16" ht="18.75" thickBot="1" x14ac:dyDescent="0.35">
      <c r="B26" s="563"/>
      <c r="C26" s="198" t="str">
        <f>'[3]ACC RAE County'!C26</f>
        <v>Residence Outside RAE Area(1)</v>
      </c>
      <c r="D26" s="199">
        <f>'[3]ACC RAE County'!D26</f>
        <v>12539</v>
      </c>
      <c r="E26" s="199">
        <f>'[3]ACC RAE County'!E26</f>
        <v>12576</v>
      </c>
      <c r="F26" s="199">
        <f>'[3]ACC RAE County'!F26</f>
        <v>12431</v>
      </c>
      <c r="G26" s="199">
        <f>'[3]ACC RAE County'!G26</f>
        <v>12488</v>
      </c>
      <c r="H26" s="199">
        <f>'[3]ACC RAE County'!H26</f>
        <v>12457</v>
      </c>
      <c r="I26" s="199">
        <f>'[3]ACC RAE County'!I26</f>
        <v>12464</v>
      </c>
      <c r="J26" s="199">
        <f>'[3]ACC RAE County'!J26</f>
        <v>12603</v>
      </c>
      <c r="K26" s="199">
        <f>'[3]ACC RAE County'!K26</f>
        <v>12498</v>
      </c>
      <c r="L26" s="199">
        <f>'[3]ACC RAE County'!L26</f>
        <v>12476</v>
      </c>
      <c r="M26" s="199">
        <f>'[3]ACC RAE County'!M26</f>
        <v>12624</v>
      </c>
      <c r="N26" s="199"/>
      <c r="O26" s="199"/>
      <c r="P26" s="200">
        <f t="shared" si="0"/>
        <v>12515.6</v>
      </c>
    </row>
    <row r="27" spans="2:16" ht="19.5" thickTop="1" thickBot="1" x14ac:dyDescent="0.35">
      <c r="B27" s="564"/>
      <c r="C27" s="201" t="str">
        <f>'[3]ACC RAE County'!C27</f>
        <v>Total</v>
      </c>
      <c r="D27" s="202">
        <f>'[3]ACC RAE County'!D27</f>
        <v>162250</v>
      </c>
      <c r="E27" s="202">
        <f>'[3]ACC RAE County'!E27</f>
        <v>163654</v>
      </c>
      <c r="F27" s="419">
        <f>'[3]ACC RAE County'!F27</f>
        <v>162692</v>
      </c>
      <c r="G27" s="419">
        <f>'[3]ACC RAE County'!G27</f>
        <v>163674</v>
      </c>
      <c r="H27" s="419">
        <f>'[3]ACC RAE County'!H27</f>
        <v>164104</v>
      </c>
      <c r="I27" s="419">
        <f>'[3]ACC RAE County'!I27</f>
        <v>164510</v>
      </c>
      <c r="J27" s="419">
        <f>'[3]ACC RAE County'!J27</f>
        <v>167322</v>
      </c>
      <c r="K27" s="419">
        <f>'[3]ACC RAE County'!K27</f>
        <v>166638</v>
      </c>
      <c r="L27" s="419">
        <f>'[3]ACC RAE County'!L27</f>
        <v>166766</v>
      </c>
      <c r="M27" s="419">
        <f>'[3]ACC RAE County'!M27</f>
        <v>168290</v>
      </c>
      <c r="N27" s="202"/>
      <c r="O27" s="202"/>
      <c r="P27" s="203">
        <f t="shared" si="0"/>
        <v>164990</v>
      </c>
    </row>
    <row r="28" spans="2:16" ht="18" x14ac:dyDescent="0.3">
      <c r="B28" s="562" t="s">
        <v>87</v>
      </c>
      <c r="C28" s="192" t="str">
        <f>'[3]ACC RAE County'!C28</f>
        <v>Cheyenne</v>
      </c>
      <c r="D28" s="193">
        <f>'[3]ACC RAE County'!D28</f>
        <v>408</v>
      </c>
      <c r="E28" s="193">
        <f>'[3]ACC RAE County'!E28</f>
        <v>418</v>
      </c>
      <c r="F28" s="196">
        <f>'[3]ACC RAE County'!F28</f>
        <v>416</v>
      </c>
      <c r="G28" s="196">
        <f>'[3]ACC RAE County'!G28</f>
        <v>421</v>
      </c>
      <c r="H28" s="196">
        <f>'[3]ACC RAE County'!H28</f>
        <v>423</v>
      </c>
      <c r="I28" s="196">
        <f>'[3]ACC RAE County'!I28</f>
        <v>416</v>
      </c>
      <c r="J28" s="196">
        <f>'[3]ACC RAE County'!J28</f>
        <v>406</v>
      </c>
      <c r="K28" s="196">
        <f>'[3]ACC RAE County'!K28</f>
        <v>403</v>
      </c>
      <c r="L28" s="196">
        <f>'[3]ACC RAE County'!L28</f>
        <v>397</v>
      </c>
      <c r="M28" s="196">
        <f>'[3]ACC RAE County'!M28</f>
        <v>398</v>
      </c>
      <c r="N28" s="193"/>
      <c r="O28" s="193"/>
      <c r="P28" s="194">
        <f t="shared" si="0"/>
        <v>410.6</v>
      </c>
    </row>
    <row r="29" spans="2:16" ht="18" x14ac:dyDescent="0.3">
      <c r="B29" s="563"/>
      <c r="C29" s="195" t="str">
        <f>'[3]ACC RAE County'!C29</f>
        <v>Kit Carson</v>
      </c>
      <c r="D29" s="196">
        <f>'[3]ACC RAE County'!D29</f>
        <v>1521</v>
      </c>
      <c r="E29" s="196">
        <f>'[3]ACC RAE County'!E29</f>
        <v>1500</v>
      </c>
      <c r="F29" s="196">
        <f>'[3]ACC RAE County'!F29</f>
        <v>1497</v>
      </c>
      <c r="G29" s="196">
        <f>'[3]ACC RAE County'!G29</f>
        <v>1492</v>
      </c>
      <c r="H29" s="196">
        <f>'[3]ACC RAE County'!H29</f>
        <v>1488</v>
      </c>
      <c r="I29" s="196">
        <f>'[3]ACC RAE County'!I29</f>
        <v>1468</v>
      </c>
      <c r="J29" s="196">
        <f>'[3]ACC RAE County'!J29</f>
        <v>1511</v>
      </c>
      <c r="K29" s="196">
        <f>'[3]ACC RAE County'!K29</f>
        <v>1532</v>
      </c>
      <c r="L29" s="196">
        <f>'[3]ACC RAE County'!L29</f>
        <v>1520</v>
      </c>
      <c r="M29" s="196">
        <f>'[3]ACC RAE County'!M29</f>
        <v>1555</v>
      </c>
      <c r="N29" s="196"/>
      <c r="O29" s="196"/>
      <c r="P29" s="197">
        <f t="shared" si="0"/>
        <v>1508.4</v>
      </c>
    </row>
    <row r="30" spans="2:16" ht="18" x14ac:dyDescent="0.3">
      <c r="B30" s="563"/>
      <c r="C30" s="195" t="str">
        <f>'[3]ACC RAE County'!C30</f>
        <v>Lincoln</v>
      </c>
      <c r="D30" s="196">
        <f>'[3]ACC RAE County'!D30</f>
        <v>876</v>
      </c>
      <c r="E30" s="196">
        <f>'[3]ACC RAE County'!E30</f>
        <v>897</v>
      </c>
      <c r="F30" s="196">
        <f>'[3]ACC RAE County'!F30</f>
        <v>877</v>
      </c>
      <c r="G30" s="196">
        <f>'[3]ACC RAE County'!G30</f>
        <v>909</v>
      </c>
      <c r="H30" s="196">
        <f>'[3]ACC RAE County'!H30</f>
        <v>884</v>
      </c>
      <c r="I30" s="196">
        <f>'[3]ACC RAE County'!I30</f>
        <v>890</v>
      </c>
      <c r="J30" s="196">
        <f>'[3]ACC RAE County'!J30</f>
        <v>956</v>
      </c>
      <c r="K30" s="196">
        <f>'[3]ACC RAE County'!K30</f>
        <v>975</v>
      </c>
      <c r="L30" s="196">
        <f>'[3]ACC RAE County'!L30</f>
        <v>973</v>
      </c>
      <c r="M30" s="196">
        <f>'[3]ACC RAE County'!M30</f>
        <v>988</v>
      </c>
      <c r="N30" s="196"/>
      <c r="O30" s="196"/>
      <c r="P30" s="197">
        <f t="shared" si="0"/>
        <v>922.5</v>
      </c>
    </row>
    <row r="31" spans="2:16" ht="18" x14ac:dyDescent="0.3">
      <c r="B31" s="563"/>
      <c r="C31" s="195" t="str">
        <f>'[3]ACC RAE County'!C31</f>
        <v>Logan</v>
      </c>
      <c r="D31" s="196">
        <f>'[3]ACC RAE County'!D31</f>
        <v>4096</v>
      </c>
      <c r="E31" s="196">
        <f>'[3]ACC RAE County'!E31</f>
        <v>4168</v>
      </c>
      <c r="F31" s="196">
        <f>'[3]ACC RAE County'!F31</f>
        <v>4145</v>
      </c>
      <c r="G31" s="196">
        <f>'[3]ACC RAE County'!G31</f>
        <v>4128</v>
      </c>
      <c r="H31" s="196">
        <f>'[3]ACC RAE County'!H31</f>
        <v>4130</v>
      </c>
      <c r="I31" s="196">
        <f>'[3]ACC RAE County'!I31</f>
        <v>4114</v>
      </c>
      <c r="J31" s="196">
        <f>'[3]ACC RAE County'!J31</f>
        <v>4138</v>
      </c>
      <c r="K31" s="196">
        <f>'[3]ACC RAE County'!K31</f>
        <v>4124</v>
      </c>
      <c r="L31" s="196">
        <f>'[3]ACC RAE County'!L31</f>
        <v>4129</v>
      </c>
      <c r="M31" s="196">
        <f>'[3]ACC RAE County'!M31</f>
        <v>4171</v>
      </c>
      <c r="N31" s="196"/>
      <c r="O31" s="196"/>
      <c r="P31" s="197">
        <f t="shared" si="0"/>
        <v>4134.3</v>
      </c>
    </row>
    <row r="32" spans="2:16" ht="18" x14ac:dyDescent="0.3">
      <c r="B32" s="563"/>
      <c r="C32" s="195" t="str">
        <f>'[3]ACC RAE County'!C32</f>
        <v>Morgan</v>
      </c>
      <c r="D32" s="196">
        <f>'[3]ACC RAE County'!D32</f>
        <v>6289</v>
      </c>
      <c r="E32" s="196">
        <f>'[3]ACC RAE County'!E32</f>
        <v>6362</v>
      </c>
      <c r="F32" s="196">
        <f>'[3]ACC RAE County'!F32</f>
        <v>6314</v>
      </c>
      <c r="G32" s="196">
        <f>'[3]ACC RAE County'!G32</f>
        <v>6383</v>
      </c>
      <c r="H32" s="196">
        <f>'[3]ACC RAE County'!H32</f>
        <v>6459</v>
      </c>
      <c r="I32" s="196">
        <f>'[3]ACC RAE County'!I32</f>
        <v>6468</v>
      </c>
      <c r="J32" s="196">
        <f>'[3]ACC RAE County'!J32</f>
        <v>6585</v>
      </c>
      <c r="K32" s="196">
        <f>'[3]ACC RAE County'!K32</f>
        <v>6576</v>
      </c>
      <c r="L32" s="196">
        <f>'[3]ACC RAE County'!L32</f>
        <v>6643</v>
      </c>
      <c r="M32" s="196">
        <f>'[3]ACC RAE County'!M32</f>
        <v>6730</v>
      </c>
      <c r="N32" s="196"/>
      <c r="O32" s="196"/>
      <c r="P32" s="197">
        <f t="shared" si="0"/>
        <v>6480.9</v>
      </c>
    </row>
    <row r="33" spans="2:16" ht="18" x14ac:dyDescent="0.3">
      <c r="B33" s="563"/>
      <c r="C33" s="195" t="str">
        <f>'[3]ACC RAE County'!C33</f>
        <v>Phillips</v>
      </c>
      <c r="D33" s="196">
        <f>'[3]ACC RAE County'!D33</f>
        <v>840</v>
      </c>
      <c r="E33" s="196">
        <f>'[3]ACC RAE County'!E33</f>
        <v>831</v>
      </c>
      <c r="F33" s="196">
        <f>'[3]ACC RAE County'!F33</f>
        <v>821</v>
      </c>
      <c r="G33" s="196">
        <f>'[3]ACC RAE County'!G33</f>
        <v>801</v>
      </c>
      <c r="H33" s="196">
        <f>'[3]ACC RAE County'!H33</f>
        <v>807</v>
      </c>
      <c r="I33" s="196">
        <f>'[3]ACC RAE County'!I33</f>
        <v>795</v>
      </c>
      <c r="J33" s="196">
        <f>'[3]ACC RAE County'!J33</f>
        <v>800</v>
      </c>
      <c r="K33" s="196">
        <f>'[3]ACC RAE County'!K33</f>
        <v>781</v>
      </c>
      <c r="L33" s="196">
        <f>'[3]ACC RAE County'!L33</f>
        <v>788</v>
      </c>
      <c r="M33" s="196">
        <f>'[3]ACC RAE County'!M33</f>
        <v>810</v>
      </c>
      <c r="N33" s="196"/>
      <c r="O33" s="196"/>
      <c r="P33" s="197">
        <f t="shared" si="0"/>
        <v>807.4</v>
      </c>
    </row>
    <row r="34" spans="2:16" ht="18" x14ac:dyDescent="0.3">
      <c r="B34" s="563"/>
      <c r="C34" s="195" t="str">
        <f>'[3]ACC RAE County'!C34</f>
        <v>Sedgwick</v>
      </c>
      <c r="D34" s="196">
        <f>'[3]ACC RAE County'!D34</f>
        <v>547</v>
      </c>
      <c r="E34" s="196">
        <f>'[3]ACC RAE County'!E34</f>
        <v>545</v>
      </c>
      <c r="F34" s="196">
        <f>'[3]ACC RAE County'!F34</f>
        <v>542</v>
      </c>
      <c r="G34" s="196">
        <f>'[3]ACC RAE County'!G34</f>
        <v>550</v>
      </c>
      <c r="H34" s="196">
        <f>'[3]ACC RAE County'!H34</f>
        <v>554</v>
      </c>
      <c r="I34" s="196">
        <f>'[3]ACC RAE County'!I34</f>
        <v>551</v>
      </c>
      <c r="J34" s="196">
        <f>'[3]ACC RAE County'!J34</f>
        <v>543</v>
      </c>
      <c r="K34" s="196">
        <f>'[3]ACC RAE County'!K34</f>
        <v>545</v>
      </c>
      <c r="L34" s="196">
        <f>'[3]ACC RAE County'!L34</f>
        <v>546</v>
      </c>
      <c r="M34" s="196">
        <f>'[3]ACC RAE County'!M34</f>
        <v>545</v>
      </c>
      <c r="N34" s="196"/>
      <c r="O34" s="196"/>
      <c r="P34" s="197">
        <f t="shared" si="0"/>
        <v>546.79999999999995</v>
      </c>
    </row>
    <row r="35" spans="2:16" ht="18" x14ac:dyDescent="0.3">
      <c r="B35" s="563"/>
      <c r="C35" s="195" t="str">
        <f>'[3]ACC RAE County'!C35</f>
        <v>Washington</v>
      </c>
      <c r="D35" s="196">
        <f>'[3]ACC RAE County'!D35</f>
        <v>1029</v>
      </c>
      <c r="E35" s="196">
        <f>'[3]ACC RAE County'!E35</f>
        <v>1027</v>
      </c>
      <c r="F35" s="196">
        <f>'[3]ACC RAE County'!F35</f>
        <v>1005</v>
      </c>
      <c r="G35" s="196">
        <f>'[3]ACC RAE County'!G35</f>
        <v>1005</v>
      </c>
      <c r="H35" s="196">
        <f>'[3]ACC RAE County'!H35</f>
        <v>1017</v>
      </c>
      <c r="I35" s="196">
        <f>'[3]ACC RAE County'!I35</f>
        <v>1008</v>
      </c>
      <c r="J35" s="196">
        <f>'[3]ACC RAE County'!J35</f>
        <v>1009</v>
      </c>
      <c r="K35" s="196">
        <f>'[3]ACC RAE County'!K35</f>
        <v>984</v>
      </c>
      <c r="L35" s="196">
        <f>'[3]ACC RAE County'!L35</f>
        <v>981</v>
      </c>
      <c r="M35" s="196">
        <f>'[3]ACC RAE County'!M35</f>
        <v>995</v>
      </c>
      <c r="N35" s="196"/>
      <c r="O35" s="196"/>
      <c r="P35" s="197">
        <f t="shared" si="0"/>
        <v>1006</v>
      </c>
    </row>
    <row r="36" spans="2:16" ht="18" x14ac:dyDescent="0.3">
      <c r="B36" s="563"/>
      <c r="C36" s="195" t="str">
        <f>'[3]ACC RAE County'!C36</f>
        <v>Weld</v>
      </c>
      <c r="D36" s="196">
        <f>'[3]ACC RAE County'!D36</f>
        <v>49554</v>
      </c>
      <c r="E36" s="196">
        <f>'[3]ACC RAE County'!E36</f>
        <v>50600</v>
      </c>
      <c r="F36" s="196">
        <f>'[3]ACC RAE County'!F36</f>
        <v>50836</v>
      </c>
      <c r="G36" s="196">
        <f>'[3]ACC RAE County'!G36</f>
        <v>51710</v>
      </c>
      <c r="H36" s="196">
        <f>'[3]ACC RAE County'!H36</f>
        <v>52175</v>
      </c>
      <c r="I36" s="196">
        <f>'[3]ACC RAE County'!I36</f>
        <v>52268</v>
      </c>
      <c r="J36" s="196">
        <f>'[3]ACC RAE County'!J36</f>
        <v>52778</v>
      </c>
      <c r="K36" s="196">
        <f>'[3]ACC RAE County'!K36</f>
        <v>52869</v>
      </c>
      <c r="L36" s="196">
        <f>'[3]ACC RAE County'!L36</f>
        <v>53077</v>
      </c>
      <c r="M36" s="196">
        <f>'[3]ACC RAE County'!M36</f>
        <v>53985</v>
      </c>
      <c r="N36" s="196"/>
      <c r="O36" s="196"/>
      <c r="P36" s="197">
        <f t="shared" si="0"/>
        <v>51985.2</v>
      </c>
    </row>
    <row r="37" spans="2:16" ht="18" x14ac:dyDescent="0.3">
      <c r="B37" s="563"/>
      <c r="C37" s="195" t="str">
        <f>'[3]ACC RAE County'!C37</f>
        <v>Yuma</v>
      </c>
      <c r="D37" s="196">
        <f>'[3]ACC RAE County'!D37</f>
        <v>2145</v>
      </c>
      <c r="E37" s="196">
        <f>'[3]ACC RAE County'!E37</f>
        <v>2152</v>
      </c>
      <c r="F37" s="196">
        <f>'[3]ACC RAE County'!F37</f>
        <v>2163</v>
      </c>
      <c r="G37" s="196">
        <f>'[3]ACC RAE County'!G37</f>
        <v>2147</v>
      </c>
      <c r="H37" s="196">
        <f>'[3]ACC RAE County'!H37</f>
        <v>2137</v>
      </c>
      <c r="I37" s="196">
        <f>'[3]ACC RAE County'!I37</f>
        <v>2172</v>
      </c>
      <c r="J37" s="196">
        <f>'[3]ACC RAE County'!J37</f>
        <v>2195</v>
      </c>
      <c r="K37" s="196">
        <f>'[3]ACC RAE County'!K37</f>
        <v>2198</v>
      </c>
      <c r="L37" s="196">
        <f>'[3]ACC RAE County'!L37</f>
        <v>2177</v>
      </c>
      <c r="M37" s="196">
        <f>'[3]ACC RAE County'!M37</f>
        <v>2222</v>
      </c>
      <c r="N37" s="196"/>
      <c r="O37" s="196"/>
      <c r="P37" s="197">
        <f t="shared" si="0"/>
        <v>2170.8000000000002</v>
      </c>
    </row>
    <row r="38" spans="2:16" ht="18.75" thickBot="1" x14ac:dyDescent="0.35">
      <c r="B38" s="563"/>
      <c r="C38" s="198" t="str">
        <f>'[3]ACC RAE County'!C38</f>
        <v>Residence Outside RAE Area(1)</v>
      </c>
      <c r="D38" s="199">
        <f>'[3]ACC RAE County'!D38</f>
        <v>7167</v>
      </c>
      <c r="E38" s="199">
        <f>'[3]ACC RAE County'!E38</f>
        <v>7168</v>
      </c>
      <c r="F38" s="199">
        <f>'[3]ACC RAE County'!F38</f>
        <v>7135</v>
      </c>
      <c r="G38" s="199">
        <f>'[3]ACC RAE County'!G38</f>
        <v>7145</v>
      </c>
      <c r="H38" s="199">
        <f>'[3]ACC RAE County'!H38</f>
        <v>7109</v>
      </c>
      <c r="I38" s="199">
        <f>'[3]ACC RAE County'!I38</f>
        <v>7080</v>
      </c>
      <c r="J38" s="199">
        <f>'[3]ACC RAE County'!J38</f>
        <v>7106</v>
      </c>
      <c r="K38" s="199">
        <f>'[3]ACC RAE County'!K38</f>
        <v>7059</v>
      </c>
      <c r="L38" s="199">
        <f>'[3]ACC RAE County'!L38</f>
        <v>7098</v>
      </c>
      <c r="M38" s="199">
        <f>'[3]ACC RAE County'!M38</f>
        <v>7103</v>
      </c>
      <c r="N38" s="199"/>
      <c r="O38" s="199"/>
      <c r="P38" s="200">
        <f t="shared" si="0"/>
        <v>7117</v>
      </c>
    </row>
    <row r="39" spans="2:16" ht="19.5" thickTop="1" thickBot="1" x14ac:dyDescent="0.35">
      <c r="B39" s="564"/>
      <c r="C39" s="201" t="str">
        <f>'[3]ACC RAE County'!C39</f>
        <v>Total</v>
      </c>
      <c r="D39" s="202">
        <f>'[3]ACC RAE County'!D39</f>
        <v>74472</v>
      </c>
      <c r="E39" s="202">
        <f>'[3]ACC RAE County'!E39</f>
        <v>75668</v>
      </c>
      <c r="F39" s="419">
        <f>'[3]ACC RAE County'!F39</f>
        <v>75751</v>
      </c>
      <c r="G39" s="419">
        <f>'[3]ACC RAE County'!G39</f>
        <v>76691</v>
      </c>
      <c r="H39" s="419">
        <f>'[3]ACC RAE County'!H39</f>
        <v>77183</v>
      </c>
      <c r="I39" s="419">
        <f>'[3]ACC RAE County'!I39</f>
        <v>77230</v>
      </c>
      <c r="J39" s="419">
        <f>'[3]ACC RAE County'!J39</f>
        <v>78027</v>
      </c>
      <c r="K39" s="419">
        <f>'[3]ACC RAE County'!K39</f>
        <v>78046</v>
      </c>
      <c r="L39" s="419">
        <f>'[3]ACC RAE County'!L39</f>
        <v>78329</v>
      </c>
      <c r="M39" s="419">
        <f>'[3]ACC RAE County'!M39</f>
        <v>79502</v>
      </c>
      <c r="N39" s="202"/>
      <c r="O39" s="202"/>
      <c r="P39" s="203">
        <f t="shared" si="0"/>
        <v>77089.899999999994</v>
      </c>
    </row>
    <row r="40" spans="2:16" ht="18" x14ac:dyDescent="0.3">
      <c r="B40" s="562" t="s">
        <v>91</v>
      </c>
      <c r="C40" s="192" t="str">
        <f>'[3]ACC RAE County'!C40</f>
        <v>Adams</v>
      </c>
      <c r="D40" s="193">
        <f>'[3]ACC RAE County'!D40</f>
        <v>87992</v>
      </c>
      <c r="E40" s="193">
        <f>'[3]ACC RAE County'!E40</f>
        <v>89599</v>
      </c>
      <c r="F40" s="196">
        <f>'[3]ACC RAE County'!F40</f>
        <v>90054</v>
      </c>
      <c r="G40" s="196">
        <f>'[3]ACC RAE County'!G40</f>
        <v>91279</v>
      </c>
      <c r="H40" s="196">
        <f>'[3]ACC RAE County'!H40</f>
        <v>92069</v>
      </c>
      <c r="I40" s="196">
        <f>'[3]ACC RAE County'!I40</f>
        <v>92368</v>
      </c>
      <c r="J40" s="196">
        <f>'[3]ACC RAE County'!J40</f>
        <v>94049</v>
      </c>
      <c r="K40" s="196">
        <f>'[3]ACC RAE County'!K40</f>
        <v>94318</v>
      </c>
      <c r="L40" s="196">
        <f>'[3]ACC RAE County'!L40</f>
        <v>95009</v>
      </c>
      <c r="M40" s="196">
        <f>'[3]ACC RAE County'!M40</f>
        <v>96724</v>
      </c>
      <c r="N40" s="193"/>
      <c r="O40" s="193"/>
      <c r="P40" s="194">
        <f t="shared" si="0"/>
        <v>92346.1</v>
      </c>
    </row>
    <row r="41" spans="2:16" ht="18" x14ac:dyDescent="0.3">
      <c r="B41" s="563"/>
      <c r="C41" s="195" t="str">
        <f>'[3]ACC RAE County'!C41</f>
        <v>Arapahoe</v>
      </c>
      <c r="D41" s="196">
        <f>'[3]ACC RAE County'!D41</f>
        <v>91072</v>
      </c>
      <c r="E41" s="196">
        <f>'[3]ACC RAE County'!E41</f>
        <v>92683</v>
      </c>
      <c r="F41" s="196">
        <f>'[3]ACC RAE County'!F41</f>
        <v>92908</v>
      </c>
      <c r="G41" s="196">
        <f>'[3]ACC RAE County'!G41</f>
        <v>93986</v>
      </c>
      <c r="H41" s="196">
        <f>'[3]ACC RAE County'!H41</f>
        <v>94931</v>
      </c>
      <c r="I41" s="196">
        <f>'[3]ACC RAE County'!I41</f>
        <v>94997</v>
      </c>
      <c r="J41" s="196">
        <f>'[3]ACC RAE County'!J41</f>
        <v>97125</v>
      </c>
      <c r="K41" s="196">
        <f>'[3]ACC RAE County'!K41</f>
        <v>97273</v>
      </c>
      <c r="L41" s="196">
        <f>'[3]ACC RAE County'!L41</f>
        <v>98137</v>
      </c>
      <c r="M41" s="196">
        <f>'[3]ACC RAE County'!M41</f>
        <v>99484</v>
      </c>
      <c r="N41" s="196"/>
      <c r="O41" s="196"/>
      <c r="P41" s="197">
        <f t="shared" si="0"/>
        <v>95259.6</v>
      </c>
    </row>
    <row r="42" spans="2:16" ht="18" x14ac:dyDescent="0.3">
      <c r="B42" s="563"/>
      <c r="C42" s="195" t="str">
        <f>'[3]ACC RAE County'!C42</f>
        <v>Douglas</v>
      </c>
      <c r="D42" s="196">
        <f>'[3]ACC RAE County'!D42</f>
        <v>23446</v>
      </c>
      <c r="E42" s="196">
        <f>'[3]ACC RAE County'!E42</f>
        <v>23873</v>
      </c>
      <c r="F42" s="196">
        <f>'[3]ACC RAE County'!F42</f>
        <v>23886</v>
      </c>
      <c r="G42" s="196">
        <f>'[3]ACC RAE County'!G42</f>
        <v>24026</v>
      </c>
      <c r="H42" s="196">
        <f>'[3]ACC RAE County'!H42</f>
        <v>24214</v>
      </c>
      <c r="I42" s="196">
        <f>'[3]ACC RAE County'!I42</f>
        <v>24393</v>
      </c>
      <c r="J42" s="196">
        <f>'[3]ACC RAE County'!J42</f>
        <v>24594</v>
      </c>
      <c r="K42" s="196">
        <f>'[3]ACC RAE County'!K42</f>
        <v>24471</v>
      </c>
      <c r="L42" s="196">
        <f>'[3]ACC RAE County'!L42</f>
        <v>24408</v>
      </c>
      <c r="M42" s="196">
        <f>'[3]ACC RAE County'!M42</f>
        <v>24588</v>
      </c>
      <c r="N42" s="196"/>
      <c r="O42" s="196"/>
      <c r="P42" s="197">
        <f t="shared" si="0"/>
        <v>24189.9</v>
      </c>
    </row>
    <row r="43" spans="2:16" ht="18" x14ac:dyDescent="0.3">
      <c r="B43" s="563"/>
      <c r="C43" s="195" t="str">
        <f>'[3]ACC RAE County'!C43</f>
        <v>Elbert</v>
      </c>
      <c r="D43" s="196">
        <f>'[3]ACC RAE County'!D43</f>
        <v>2182</v>
      </c>
      <c r="E43" s="196">
        <f>'[3]ACC RAE County'!E43</f>
        <v>2200</v>
      </c>
      <c r="F43" s="196">
        <f>'[3]ACC RAE County'!F43</f>
        <v>2201</v>
      </c>
      <c r="G43" s="196">
        <f>'[3]ACC RAE County'!G43</f>
        <v>2227</v>
      </c>
      <c r="H43" s="196">
        <f>'[3]ACC RAE County'!H43</f>
        <v>2233</v>
      </c>
      <c r="I43" s="196">
        <f>'[3]ACC RAE County'!I43</f>
        <v>2243</v>
      </c>
      <c r="J43" s="196">
        <f>'[3]ACC RAE County'!J43</f>
        <v>2250</v>
      </c>
      <c r="K43" s="196">
        <f>'[3]ACC RAE County'!K43</f>
        <v>2273</v>
      </c>
      <c r="L43" s="196">
        <f>'[3]ACC RAE County'!L43</f>
        <v>2276</v>
      </c>
      <c r="M43" s="196">
        <f>'[3]ACC RAE County'!M43</f>
        <v>2299</v>
      </c>
      <c r="N43" s="196"/>
      <c r="O43" s="196"/>
      <c r="P43" s="197">
        <f t="shared" si="0"/>
        <v>2238.4</v>
      </c>
    </row>
    <row r="44" spans="2:16" ht="18.75" thickBot="1" x14ac:dyDescent="0.35">
      <c r="B44" s="563"/>
      <c r="C44" s="198" t="str">
        <f>'[3]ACC RAE County'!C44</f>
        <v>Residence Outside RAE Area(1)</v>
      </c>
      <c r="D44" s="199">
        <f>'[3]ACC RAE County'!D44</f>
        <v>52296</v>
      </c>
      <c r="E44" s="199">
        <f>'[3]ACC RAE County'!E44</f>
        <v>52669</v>
      </c>
      <c r="F44" s="199">
        <f>'[3]ACC RAE County'!F44</f>
        <v>52804</v>
      </c>
      <c r="G44" s="199">
        <f>'[3]ACC RAE County'!G44</f>
        <v>53455</v>
      </c>
      <c r="H44" s="199">
        <f>'[3]ACC RAE County'!H44</f>
        <v>53789</v>
      </c>
      <c r="I44" s="199">
        <f>'[3]ACC RAE County'!I44</f>
        <v>53705</v>
      </c>
      <c r="J44" s="199">
        <f>'[3]ACC RAE County'!J44</f>
        <v>53394</v>
      </c>
      <c r="K44" s="199">
        <f>'[3]ACC RAE County'!K44</f>
        <v>53048</v>
      </c>
      <c r="L44" s="199">
        <f>'[3]ACC RAE County'!L44</f>
        <v>53379</v>
      </c>
      <c r="M44" s="199">
        <f>'[3]ACC RAE County'!M44</f>
        <v>54105</v>
      </c>
      <c r="N44" s="199"/>
      <c r="O44" s="199"/>
      <c r="P44" s="200">
        <f t="shared" si="0"/>
        <v>53264.4</v>
      </c>
    </row>
    <row r="45" spans="2:16" ht="19.5" thickTop="1" thickBot="1" x14ac:dyDescent="0.35">
      <c r="B45" s="564"/>
      <c r="C45" s="201" t="str">
        <f>'[3]ACC RAE County'!C45</f>
        <v>Total</v>
      </c>
      <c r="D45" s="202">
        <f>'[3]ACC RAE County'!D45</f>
        <v>256988</v>
      </c>
      <c r="E45" s="202">
        <f>'[3]ACC RAE County'!E45</f>
        <v>261024</v>
      </c>
      <c r="F45" s="419">
        <f>'[3]ACC RAE County'!F45</f>
        <v>261853</v>
      </c>
      <c r="G45" s="419">
        <f>'[3]ACC RAE County'!G45</f>
        <v>264973</v>
      </c>
      <c r="H45" s="419">
        <f>'[3]ACC RAE County'!H45</f>
        <v>267236</v>
      </c>
      <c r="I45" s="419">
        <f>'[3]ACC RAE County'!I45</f>
        <v>267706</v>
      </c>
      <c r="J45" s="419">
        <f>'[3]ACC RAE County'!J45</f>
        <v>271412</v>
      </c>
      <c r="K45" s="419">
        <f>'[3]ACC RAE County'!K45</f>
        <v>271383</v>
      </c>
      <c r="L45" s="419">
        <f>'[3]ACC RAE County'!L45</f>
        <v>273209</v>
      </c>
      <c r="M45" s="419">
        <f>'[3]ACC RAE County'!M45</f>
        <v>277200</v>
      </c>
      <c r="N45" s="418"/>
      <c r="O45" s="202"/>
      <c r="P45" s="203">
        <f t="shared" si="0"/>
        <v>267298.40000000002</v>
      </c>
    </row>
    <row r="46" spans="2:16" ht="18" x14ac:dyDescent="0.3">
      <c r="B46" s="562" t="s">
        <v>88</v>
      </c>
      <c r="C46" s="192" t="str">
        <f>'[3]ACC RAE County'!C46</f>
        <v>Alamosa</v>
      </c>
      <c r="D46" s="193">
        <f>'[3]ACC RAE County'!D46</f>
        <v>5605</v>
      </c>
      <c r="E46" s="193">
        <f>'[3]ACC RAE County'!E46</f>
        <v>5677</v>
      </c>
      <c r="F46" s="196">
        <f>'[3]ACC RAE County'!F46</f>
        <v>5673</v>
      </c>
      <c r="G46" s="196">
        <f>'[3]ACC RAE County'!G46</f>
        <v>5660</v>
      </c>
      <c r="H46" s="196">
        <f>'[3]ACC RAE County'!H46</f>
        <v>5673</v>
      </c>
      <c r="I46" s="196">
        <f>'[3]ACC RAE County'!I46</f>
        <v>5680</v>
      </c>
      <c r="J46" s="196">
        <f>'[3]ACC RAE County'!J46</f>
        <v>5765</v>
      </c>
      <c r="K46" s="196">
        <f>'[3]ACC RAE County'!K46</f>
        <v>5758</v>
      </c>
      <c r="L46" s="196">
        <f>'[3]ACC RAE County'!L46</f>
        <v>5784</v>
      </c>
      <c r="M46" s="196">
        <f>'[3]ACC RAE County'!M46</f>
        <v>5806</v>
      </c>
      <c r="N46" s="196"/>
      <c r="O46" s="193"/>
      <c r="P46" s="194">
        <f>AVERAGE(D46:O46)</f>
        <v>5708.1</v>
      </c>
    </row>
    <row r="47" spans="2:16" ht="18" x14ac:dyDescent="0.3">
      <c r="B47" s="563"/>
      <c r="C47" s="195" t="str">
        <f>'[3]ACC RAE County'!C47</f>
        <v>Baca</v>
      </c>
      <c r="D47" s="196">
        <f>'[3]ACC RAE County'!D47</f>
        <v>1073</v>
      </c>
      <c r="E47" s="196">
        <f>'[3]ACC RAE County'!E47</f>
        <v>1063</v>
      </c>
      <c r="F47" s="196">
        <f>'[3]ACC RAE County'!F47</f>
        <v>1074</v>
      </c>
      <c r="G47" s="196">
        <f>'[3]ACC RAE County'!G47</f>
        <v>1078</v>
      </c>
      <c r="H47" s="196">
        <f>'[3]ACC RAE County'!H47</f>
        <v>1067</v>
      </c>
      <c r="I47" s="196">
        <f>'[3]ACC RAE County'!I47</f>
        <v>1062</v>
      </c>
      <c r="J47" s="196">
        <f>'[3]ACC RAE County'!J47</f>
        <v>1067</v>
      </c>
      <c r="K47" s="196">
        <f>'[3]ACC RAE County'!K47</f>
        <v>1058</v>
      </c>
      <c r="L47" s="196">
        <f>'[3]ACC RAE County'!L47</f>
        <v>1059</v>
      </c>
      <c r="M47" s="196">
        <f>'[3]ACC RAE County'!M47</f>
        <v>1082</v>
      </c>
      <c r="N47" s="196"/>
      <c r="O47" s="196"/>
      <c r="P47" s="197">
        <f t="shared" ref="P47:P89" si="1">AVERAGE(D47:O47)</f>
        <v>1068.3</v>
      </c>
    </row>
    <row r="48" spans="2:16" ht="18" x14ac:dyDescent="0.3">
      <c r="B48" s="563"/>
      <c r="C48" s="195" t="str">
        <f>'[3]ACC RAE County'!C48</f>
        <v>Bent</v>
      </c>
      <c r="D48" s="196">
        <f>'[3]ACC RAE County'!D48</f>
        <v>1453</v>
      </c>
      <c r="E48" s="196">
        <f>'[3]ACC RAE County'!E48</f>
        <v>1456</v>
      </c>
      <c r="F48" s="196">
        <f>'[3]ACC RAE County'!F48</f>
        <v>1438</v>
      </c>
      <c r="G48" s="196">
        <f>'[3]ACC RAE County'!G48</f>
        <v>1472</v>
      </c>
      <c r="H48" s="196">
        <f>'[3]ACC RAE County'!H48</f>
        <v>1451</v>
      </c>
      <c r="I48" s="196">
        <f>'[3]ACC RAE County'!I48</f>
        <v>1460</v>
      </c>
      <c r="J48" s="196">
        <f>'[3]ACC RAE County'!J48</f>
        <v>1486</v>
      </c>
      <c r="K48" s="196">
        <f>'[3]ACC RAE County'!K48</f>
        <v>1494</v>
      </c>
      <c r="L48" s="196">
        <f>'[3]ACC RAE County'!L48</f>
        <v>1461</v>
      </c>
      <c r="M48" s="196">
        <f>'[3]ACC RAE County'!M48</f>
        <v>1454</v>
      </c>
      <c r="N48" s="196"/>
      <c r="O48" s="196"/>
      <c r="P48" s="197">
        <f t="shared" si="1"/>
        <v>1462.5</v>
      </c>
    </row>
    <row r="49" spans="2:16" ht="18" x14ac:dyDescent="0.3">
      <c r="B49" s="563"/>
      <c r="C49" s="195" t="str">
        <f>'[3]ACC RAE County'!C49</f>
        <v>Chaffee</v>
      </c>
      <c r="D49" s="196">
        <f>'[3]ACC RAE County'!D49</f>
        <v>2989</v>
      </c>
      <c r="E49" s="196">
        <f>'[3]ACC RAE County'!E49</f>
        <v>3020</v>
      </c>
      <c r="F49" s="196">
        <f>'[3]ACC RAE County'!F49</f>
        <v>2997</v>
      </c>
      <c r="G49" s="196">
        <f>'[3]ACC RAE County'!G49</f>
        <v>3019</v>
      </c>
      <c r="H49" s="196">
        <f>'[3]ACC RAE County'!H49</f>
        <v>3035</v>
      </c>
      <c r="I49" s="196">
        <f>'[3]ACC RAE County'!I49</f>
        <v>3016</v>
      </c>
      <c r="J49" s="196">
        <f>'[3]ACC RAE County'!J49</f>
        <v>3050</v>
      </c>
      <c r="K49" s="196">
        <f>'[3]ACC RAE County'!K49</f>
        <v>3055</v>
      </c>
      <c r="L49" s="196">
        <f>'[3]ACC RAE County'!L49</f>
        <v>3042</v>
      </c>
      <c r="M49" s="196">
        <f>'[3]ACC RAE County'!M49</f>
        <v>3033</v>
      </c>
      <c r="N49" s="196"/>
      <c r="O49" s="196"/>
      <c r="P49" s="197">
        <f t="shared" si="1"/>
        <v>3025.6</v>
      </c>
    </row>
    <row r="50" spans="2:16" ht="18" x14ac:dyDescent="0.3">
      <c r="B50" s="563"/>
      <c r="C50" s="195" t="str">
        <f>'[3]ACC RAE County'!C50</f>
        <v>Conejos</v>
      </c>
      <c r="D50" s="196">
        <f>'[3]ACC RAE County'!D50</f>
        <v>2610</v>
      </c>
      <c r="E50" s="196">
        <f>'[3]ACC RAE County'!E50</f>
        <v>2594</v>
      </c>
      <c r="F50" s="196">
        <f>'[3]ACC RAE County'!F50</f>
        <v>2566</v>
      </c>
      <c r="G50" s="196">
        <f>'[3]ACC RAE County'!G50</f>
        <v>2568</v>
      </c>
      <c r="H50" s="196">
        <f>'[3]ACC RAE County'!H50</f>
        <v>2559</v>
      </c>
      <c r="I50" s="196">
        <f>'[3]ACC RAE County'!I50</f>
        <v>2563</v>
      </c>
      <c r="J50" s="196">
        <f>'[3]ACC RAE County'!J50</f>
        <v>2590</v>
      </c>
      <c r="K50" s="196">
        <f>'[3]ACC RAE County'!K50</f>
        <v>2562</v>
      </c>
      <c r="L50" s="196">
        <f>'[3]ACC RAE County'!L50</f>
        <v>2556</v>
      </c>
      <c r="M50" s="196">
        <f>'[3]ACC RAE County'!M50</f>
        <v>2558</v>
      </c>
      <c r="N50" s="196"/>
      <c r="O50" s="196"/>
      <c r="P50" s="197">
        <f t="shared" si="1"/>
        <v>2572.6</v>
      </c>
    </row>
    <row r="51" spans="2:16" ht="18" x14ac:dyDescent="0.3">
      <c r="B51" s="563"/>
      <c r="C51" s="195" t="str">
        <f>'[3]ACC RAE County'!C51</f>
        <v>Costilla</v>
      </c>
      <c r="D51" s="196">
        <f>'[3]ACC RAE County'!D51</f>
        <v>1584</v>
      </c>
      <c r="E51" s="196">
        <f>'[3]ACC RAE County'!E51</f>
        <v>1607</v>
      </c>
      <c r="F51" s="196">
        <f>'[3]ACC RAE County'!F51</f>
        <v>1590</v>
      </c>
      <c r="G51" s="196">
        <f>'[3]ACC RAE County'!G51</f>
        <v>1599</v>
      </c>
      <c r="H51" s="196">
        <f>'[3]ACC RAE County'!H51</f>
        <v>1633</v>
      </c>
      <c r="I51" s="196">
        <f>'[3]ACC RAE County'!I51</f>
        <v>1614</v>
      </c>
      <c r="J51" s="196">
        <f>'[3]ACC RAE County'!J51</f>
        <v>1633</v>
      </c>
      <c r="K51" s="196">
        <f>'[3]ACC RAE County'!K51</f>
        <v>1618</v>
      </c>
      <c r="L51" s="196">
        <f>'[3]ACC RAE County'!L51</f>
        <v>1626</v>
      </c>
      <c r="M51" s="196">
        <f>'[3]ACC RAE County'!M51</f>
        <v>1624</v>
      </c>
      <c r="N51" s="196"/>
      <c r="O51" s="196"/>
      <c r="P51" s="197">
        <f t="shared" si="1"/>
        <v>1612.8</v>
      </c>
    </row>
    <row r="52" spans="2:16" ht="18" x14ac:dyDescent="0.3">
      <c r="B52" s="563"/>
      <c r="C52" s="195" t="str">
        <f>'[3]ACC RAE County'!C52</f>
        <v>Crowley</v>
      </c>
      <c r="D52" s="196">
        <f>'[3]ACC RAE County'!D52</f>
        <v>1072</v>
      </c>
      <c r="E52" s="196">
        <f>'[3]ACC RAE County'!E52</f>
        <v>1071</v>
      </c>
      <c r="F52" s="196">
        <f>'[3]ACC RAE County'!F52</f>
        <v>1056</v>
      </c>
      <c r="G52" s="196">
        <f>'[3]ACC RAE County'!G52</f>
        <v>1077</v>
      </c>
      <c r="H52" s="196">
        <f>'[3]ACC RAE County'!H52</f>
        <v>1106</v>
      </c>
      <c r="I52" s="196">
        <f>'[3]ACC RAE County'!I52</f>
        <v>1107</v>
      </c>
      <c r="J52" s="196">
        <f>'[3]ACC RAE County'!J52</f>
        <v>1131</v>
      </c>
      <c r="K52" s="196">
        <f>'[3]ACC RAE County'!K52</f>
        <v>1108</v>
      </c>
      <c r="L52" s="196">
        <f>'[3]ACC RAE County'!L52</f>
        <v>1123</v>
      </c>
      <c r="M52" s="196">
        <f>'[3]ACC RAE County'!M52</f>
        <v>1118</v>
      </c>
      <c r="N52" s="196"/>
      <c r="O52" s="196"/>
      <c r="P52" s="197">
        <f t="shared" si="1"/>
        <v>1096.9000000000001</v>
      </c>
    </row>
    <row r="53" spans="2:16" ht="18" x14ac:dyDescent="0.3">
      <c r="B53" s="563"/>
      <c r="C53" s="195" t="str">
        <f>'[3]ACC RAE County'!C53</f>
        <v>Custer</v>
      </c>
      <c r="D53" s="196">
        <f>'[3]ACC RAE County'!D53</f>
        <v>843</v>
      </c>
      <c r="E53" s="196">
        <f>'[3]ACC RAE County'!E53</f>
        <v>845</v>
      </c>
      <c r="F53" s="196">
        <f>'[3]ACC RAE County'!F53</f>
        <v>837</v>
      </c>
      <c r="G53" s="196">
        <f>'[3]ACC RAE County'!G53</f>
        <v>828</v>
      </c>
      <c r="H53" s="196">
        <f>'[3]ACC RAE County'!H53</f>
        <v>820</v>
      </c>
      <c r="I53" s="196">
        <f>'[3]ACC RAE County'!I53</f>
        <v>831</v>
      </c>
      <c r="J53" s="196">
        <f>'[3]ACC RAE County'!J53</f>
        <v>831</v>
      </c>
      <c r="K53" s="196">
        <f>'[3]ACC RAE County'!K53</f>
        <v>817</v>
      </c>
      <c r="L53" s="196">
        <f>'[3]ACC RAE County'!L53</f>
        <v>807</v>
      </c>
      <c r="M53" s="196">
        <f>'[3]ACC RAE County'!M53</f>
        <v>835</v>
      </c>
      <c r="N53" s="196"/>
      <c r="O53" s="196"/>
      <c r="P53" s="197">
        <f t="shared" si="1"/>
        <v>829.4</v>
      </c>
    </row>
    <row r="54" spans="2:16" ht="18" x14ac:dyDescent="0.3">
      <c r="B54" s="563"/>
      <c r="C54" s="195" t="str">
        <f>'[3]ACC RAE County'!C54</f>
        <v>Fremont</v>
      </c>
      <c r="D54" s="196">
        <f>'[3]ACC RAE County'!D54</f>
        <v>10301</v>
      </c>
      <c r="E54" s="196">
        <f>'[3]ACC RAE County'!E54</f>
        <v>10387</v>
      </c>
      <c r="F54" s="196">
        <f>'[3]ACC RAE County'!F54</f>
        <v>10357</v>
      </c>
      <c r="G54" s="196">
        <f>'[3]ACC RAE County'!G54</f>
        <v>10409</v>
      </c>
      <c r="H54" s="196">
        <f>'[3]ACC RAE County'!H54</f>
        <v>10437</v>
      </c>
      <c r="I54" s="196">
        <f>'[3]ACC RAE County'!I54</f>
        <v>10459</v>
      </c>
      <c r="J54" s="196">
        <f>'[3]ACC RAE County'!J54</f>
        <v>10535</v>
      </c>
      <c r="K54" s="196">
        <f>'[3]ACC RAE County'!K54</f>
        <v>10449</v>
      </c>
      <c r="L54" s="196">
        <f>'[3]ACC RAE County'!L54</f>
        <v>10451</v>
      </c>
      <c r="M54" s="196">
        <f>'[3]ACC RAE County'!M54</f>
        <v>10525</v>
      </c>
      <c r="N54" s="196"/>
      <c r="O54" s="196"/>
      <c r="P54" s="197">
        <f t="shared" si="1"/>
        <v>10431</v>
      </c>
    </row>
    <row r="55" spans="2:16" ht="18" x14ac:dyDescent="0.3">
      <c r="B55" s="563"/>
      <c r="C55" s="195" t="str">
        <f>'[3]ACC RAE County'!C55</f>
        <v>Huerfano</v>
      </c>
      <c r="D55" s="196">
        <f>'[3]ACC RAE County'!D55</f>
        <v>2125</v>
      </c>
      <c r="E55" s="196">
        <f>'[3]ACC RAE County'!E55</f>
        <v>2116</v>
      </c>
      <c r="F55" s="196">
        <f>'[3]ACC RAE County'!F55</f>
        <v>2121</v>
      </c>
      <c r="G55" s="196">
        <f>'[3]ACC RAE County'!G55</f>
        <v>2136</v>
      </c>
      <c r="H55" s="196">
        <f>'[3]ACC RAE County'!H55</f>
        <v>2131</v>
      </c>
      <c r="I55" s="196">
        <f>'[3]ACC RAE County'!I55</f>
        <v>2115</v>
      </c>
      <c r="J55" s="196">
        <f>'[3]ACC RAE County'!J55</f>
        <v>2135</v>
      </c>
      <c r="K55" s="196">
        <f>'[3]ACC RAE County'!K55</f>
        <v>2137</v>
      </c>
      <c r="L55" s="196">
        <f>'[3]ACC RAE County'!L55</f>
        <v>2123</v>
      </c>
      <c r="M55" s="196">
        <f>'[3]ACC RAE County'!M55</f>
        <v>2142</v>
      </c>
      <c r="N55" s="196"/>
      <c r="O55" s="196"/>
      <c r="P55" s="197">
        <f t="shared" si="1"/>
        <v>2128.1</v>
      </c>
    </row>
    <row r="56" spans="2:16" ht="18" x14ac:dyDescent="0.3">
      <c r="B56" s="563"/>
      <c r="C56" s="195" t="str">
        <f>'[3]ACC RAE County'!C56</f>
        <v>Kiowa</v>
      </c>
      <c r="D56" s="196">
        <f>'[3]ACC RAE County'!D56</f>
        <v>363</v>
      </c>
      <c r="E56" s="196">
        <f>'[3]ACC RAE County'!E56</f>
        <v>365</v>
      </c>
      <c r="F56" s="196">
        <f>'[3]ACC RAE County'!F56</f>
        <v>364</v>
      </c>
      <c r="G56" s="196">
        <f>'[3]ACC RAE County'!G56</f>
        <v>368</v>
      </c>
      <c r="H56" s="196">
        <f>'[3]ACC RAE County'!H56</f>
        <v>367</v>
      </c>
      <c r="I56" s="196">
        <f>'[3]ACC RAE County'!I56</f>
        <v>372</v>
      </c>
      <c r="J56" s="196">
        <f>'[3]ACC RAE County'!J56</f>
        <v>377</v>
      </c>
      <c r="K56" s="196">
        <f>'[3]ACC RAE County'!K56</f>
        <v>379</v>
      </c>
      <c r="L56" s="196">
        <f>'[3]ACC RAE County'!L56</f>
        <v>372</v>
      </c>
      <c r="M56" s="196">
        <f>'[3]ACC RAE County'!M56</f>
        <v>375</v>
      </c>
      <c r="N56" s="196"/>
      <c r="O56" s="196"/>
      <c r="P56" s="197">
        <f t="shared" si="1"/>
        <v>370.2</v>
      </c>
    </row>
    <row r="57" spans="2:16" ht="18" x14ac:dyDescent="0.3">
      <c r="B57" s="563"/>
      <c r="C57" s="195" t="str">
        <f>'[3]ACC RAE County'!C57</f>
        <v>Lake</v>
      </c>
      <c r="D57" s="196">
        <f>'[3]ACC RAE County'!D57</f>
        <v>857</v>
      </c>
      <c r="E57" s="196">
        <f>'[3]ACC RAE County'!E57</f>
        <v>853</v>
      </c>
      <c r="F57" s="196">
        <f>'[3]ACC RAE County'!F57</f>
        <v>871</v>
      </c>
      <c r="G57" s="196">
        <f>'[3]ACC RAE County'!G57</f>
        <v>894</v>
      </c>
      <c r="H57" s="196">
        <f>'[3]ACC RAE County'!H57</f>
        <v>894</v>
      </c>
      <c r="I57" s="196">
        <f>'[3]ACC RAE County'!I57</f>
        <v>912</v>
      </c>
      <c r="J57" s="196">
        <f>'[3]ACC RAE County'!J57</f>
        <v>945</v>
      </c>
      <c r="K57" s="196">
        <f>'[3]ACC RAE County'!K57</f>
        <v>953</v>
      </c>
      <c r="L57" s="196">
        <f>'[3]ACC RAE County'!L57</f>
        <v>960</v>
      </c>
      <c r="M57" s="196">
        <f>'[3]ACC RAE County'!M57</f>
        <v>989</v>
      </c>
      <c r="N57" s="196"/>
      <c r="O57" s="196"/>
      <c r="P57" s="197">
        <f t="shared" si="1"/>
        <v>912.8</v>
      </c>
    </row>
    <row r="58" spans="2:16" ht="18" x14ac:dyDescent="0.3">
      <c r="B58" s="563"/>
      <c r="C58" s="195" t="str">
        <f>'[3]ACC RAE County'!C58</f>
        <v>Las Animas</v>
      </c>
      <c r="D58" s="196">
        <f>'[3]ACC RAE County'!D58</f>
        <v>4263</v>
      </c>
      <c r="E58" s="196">
        <f>'[3]ACC RAE County'!E58</f>
        <v>4310</v>
      </c>
      <c r="F58" s="196">
        <f>'[3]ACC RAE County'!F58</f>
        <v>4307</v>
      </c>
      <c r="G58" s="196">
        <f>'[3]ACC RAE County'!G58</f>
        <v>4328</v>
      </c>
      <c r="H58" s="196">
        <f>'[3]ACC RAE County'!H58</f>
        <v>4278</v>
      </c>
      <c r="I58" s="196">
        <f>'[3]ACC RAE County'!I58</f>
        <v>4269</v>
      </c>
      <c r="J58" s="196">
        <f>'[3]ACC RAE County'!J58</f>
        <v>4322</v>
      </c>
      <c r="K58" s="196">
        <f>'[3]ACC RAE County'!K58</f>
        <v>4302</v>
      </c>
      <c r="L58" s="196">
        <f>'[3]ACC RAE County'!L58</f>
        <v>4261</v>
      </c>
      <c r="M58" s="196">
        <f>'[3]ACC RAE County'!M58</f>
        <v>4282</v>
      </c>
      <c r="N58" s="196"/>
      <c r="O58" s="196"/>
      <c r="P58" s="197">
        <f t="shared" si="1"/>
        <v>4292.2</v>
      </c>
    </row>
    <row r="59" spans="2:16" ht="18" x14ac:dyDescent="0.3">
      <c r="B59" s="563"/>
      <c r="C59" s="195" t="str">
        <f>'[3]ACC RAE County'!C59</f>
        <v>Mineral</v>
      </c>
      <c r="D59" s="196">
        <f>'[3]ACC RAE County'!D59</f>
        <v>134</v>
      </c>
      <c r="E59" s="196">
        <f>'[3]ACC RAE County'!E59</f>
        <v>136</v>
      </c>
      <c r="F59" s="196">
        <f>'[3]ACC RAE County'!F59</f>
        <v>132</v>
      </c>
      <c r="G59" s="196">
        <f>'[3]ACC RAE County'!G59</f>
        <v>135</v>
      </c>
      <c r="H59" s="196">
        <f>'[3]ACC RAE County'!H59</f>
        <v>139</v>
      </c>
      <c r="I59" s="196">
        <f>'[3]ACC RAE County'!I59</f>
        <v>139</v>
      </c>
      <c r="J59" s="196">
        <f>'[3]ACC RAE County'!J59</f>
        <v>136</v>
      </c>
      <c r="K59" s="196">
        <f>'[3]ACC RAE County'!K59</f>
        <v>128</v>
      </c>
      <c r="L59" s="196">
        <f>'[3]ACC RAE County'!L59</f>
        <v>134</v>
      </c>
      <c r="M59" s="196">
        <f>'[3]ACC RAE County'!M59</f>
        <v>129</v>
      </c>
      <c r="N59" s="196"/>
      <c r="O59" s="196"/>
      <c r="P59" s="197">
        <f t="shared" si="1"/>
        <v>134.19999999999999</v>
      </c>
    </row>
    <row r="60" spans="2:16" ht="18" x14ac:dyDescent="0.3">
      <c r="B60" s="563"/>
      <c r="C60" s="195" t="str">
        <f>'[3]ACC RAE County'!C60</f>
        <v>Otero</v>
      </c>
      <c r="D60" s="196">
        <f>'[3]ACC RAE County'!D60</f>
        <v>6318</v>
      </c>
      <c r="E60" s="196">
        <f>'[3]ACC RAE County'!E60</f>
        <v>6360</v>
      </c>
      <c r="F60" s="196">
        <f>'[3]ACC RAE County'!F60</f>
        <v>6330</v>
      </c>
      <c r="G60" s="196">
        <f>'[3]ACC RAE County'!G60</f>
        <v>6363</v>
      </c>
      <c r="H60" s="196">
        <f>'[3]ACC RAE County'!H60</f>
        <v>6321</v>
      </c>
      <c r="I60" s="196">
        <f>'[3]ACC RAE County'!I60</f>
        <v>6276</v>
      </c>
      <c r="J60" s="196">
        <f>'[3]ACC RAE County'!J60</f>
        <v>6303</v>
      </c>
      <c r="K60" s="196">
        <f>'[3]ACC RAE County'!K60</f>
        <v>6307</v>
      </c>
      <c r="L60" s="196">
        <f>'[3]ACC RAE County'!L60</f>
        <v>6310</v>
      </c>
      <c r="M60" s="196">
        <f>'[3]ACC RAE County'!M60</f>
        <v>6357</v>
      </c>
      <c r="N60" s="196"/>
      <c r="O60" s="196"/>
      <c r="P60" s="197">
        <f t="shared" si="1"/>
        <v>6324.5</v>
      </c>
    </row>
    <row r="61" spans="2:16" ht="18" x14ac:dyDescent="0.3">
      <c r="B61" s="563"/>
      <c r="C61" s="195" t="str">
        <f>'[3]ACC RAE County'!C61</f>
        <v>Prowers</v>
      </c>
      <c r="D61" s="196">
        <f>'[3]ACC RAE County'!D61</f>
        <v>3785</v>
      </c>
      <c r="E61" s="196">
        <f>'[3]ACC RAE County'!E61</f>
        <v>3816</v>
      </c>
      <c r="F61" s="196">
        <f>'[3]ACC RAE County'!F61</f>
        <v>3753</v>
      </c>
      <c r="G61" s="196">
        <f>'[3]ACC RAE County'!G61</f>
        <v>3717</v>
      </c>
      <c r="H61" s="196">
        <f>'[3]ACC RAE County'!H61</f>
        <v>3752</v>
      </c>
      <c r="I61" s="196">
        <f>'[3]ACC RAE County'!I61</f>
        <v>3743</v>
      </c>
      <c r="J61" s="196">
        <f>'[3]ACC RAE County'!J61</f>
        <v>3822</v>
      </c>
      <c r="K61" s="196">
        <f>'[3]ACC RAE County'!K61</f>
        <v>3825</v>
      </c>
      <c r="L61" s="196">
        <f>'[3]ACC RAE County'!L61</f>
        <v>3854</v>
      </c>
      <c r="M61" s="196">
        <f>'[3]ACC RAE County'!M61</f>
        <v>3893</v>
      </c>
      <c r="N61" s="196"/>
      <c r="O61" s="196"/>
      <c r="P61" s="197">
        <f t="shared" si="1"/>
        <v>3796</v>
      </c>
    </row>
    <row r="62" spans="2:16" ht="18" x14ac:dyDescent="0.3">
      <c r="B62" s="563"/>
      <c r="C62" s="195" t="str">
        <f>'[3]ACC RAE County'!C62</f>
        <v>Pueblo</v>
      </c>
      <c r="D62" s="196">
        <f>'[3]ACC RAE County'!D62</f>
        <v>54473</v>
      </c>
      <c r="E62" s="196">
        <f>'[3]ACC RAE County'!E62</f>
        <v>54907</v>
      </c>
      <c r="F62" s="196">
        <f>'[3]ACC RAE County'!F62</f>
        <v>54652</v>
      </c>
      <c r="G62" s="196">
        <f>'[3]ACC RAE County'!G62</f>
        <v>54870</v>
      </c>
      <c r="H62" s="196">
        <f>'[3]ACC RAE County'!H62</f>
        <v>54837</v>
      </c>
      <c r="I62" s="196">
        <f>'[3]ACC RAE County'!I62</f>
        <v>54701</v>
      </c>
      <c r="J62" s="196">
        <f>'[3]ACC RAE County'!J62</f>
        <v>55249</v>
      </c>
      <c r="K62" s="196">
        <f>'[3]ACC RAE County'!K62</f>
        <v>55068</v>
      </c>
      <c r="L62" s="196">
        <f>'[3]ACC RAE County'!L62</f>
        <v>54936</v>
      </c>
      <c r="M62" s="196">
        <f>'[3]ACC RAE County'!M62</f>
        <v>55261</v>
      </c>
      <c r="N62" s="196"/>
      <c r="O62" s="196"/>
      <c r="P62" s="197">
        <f t="shared" si="1"/>
        <v>54895.4</v>
      </c>
    </row>
    <row r="63" spans="2:16" ht="18" x14ac:dyDescent="0.3">
      <c r="B63" s="563"/>
      <c r="C63" s="195" t="str">
        <f>'[3]ACC RAE County'!C63</f>
        <v>Rio Grande</v>
      </c>
      <c r="D63" s="196">
        <f>'[3]ACC RAE County'!D63</f>
        <v>3338</v>
      </c>
      <c r="E63" s="196">
        <f>'[3]ACC RAE County'!E63</f>
        <v>3339</v>
      </c>
      <c r="F63" s="196">
        <f>'[3]ACC RAE County'!F63</f>
        <v>3289</v>
      </c>
      <c r="G63" s="196">
        <f>'[3]ACC RAE County'!G63</f>
        <v>3282</v>
      </c>
      <c r="H63" s="196">
        <f>'[3]ACC RAE County'!H63</f>
        <v>3284</v>
      </c>
      <c r="I63" s="196">
        <f>'[3]ACC RAE County'!I63</f>
        <v>3285</v>
      </c>
      <c r="J63" s="196">
        <f>'[3]ACC RAE County'!J63</f>
        <v>3348</v>
      </c>
      <c r="K63" s="196">
        <f>'[3]ACC RAE County'!K63</f>
        <v>3333</v>
      </c>
      <c r="L63" s="196">
        <f>'[3]ACC RAE County'!L63</f>
        <v>3319</v>
      </c>
      <c r="M63" s="196">
        <f>'[3]ACC RAE County'!M63</f>
        <v>3375</v>
      </c>
      <c r="N63" s="196"/>
      <c r="O63" s="196"/>
      <c r="P63" s="197">
        <f t="shared" si="1"/>
        <v>3319.2</v>
      </c>
    </row>
    <row r="64" spans="2:16" ht="18" x14ac:dyDescent="0.3">
      <c r="B64" s="563"/>
      <c r="C64" s="195" t="str">
        <f>'[3]ACC RAE County'!C64</f>
        <v>Saguache</v>
      </c>
      <c r="D64" s="196">
        <f>'[3]ACC RAE County'!D64</f>
        <v>2001</v>
      </c>
      <c r="E64" s="196">
        <f>'[3]ACC RAE County'!E64</f>
        <v>2049</v>
      </c>
      <c r="F64" s="196">
        <f>'[3]ACC RAE County'!F64</f>
        <v>2031</v>
      </c>
      <c r="G64" s="196">
        <f>'[3]ACC RAE County'!G64</f>
        <v>2042</v>
      </c>
      <c r="H64" s="196">
        <f>'[3]ACC RAE County'!H64</f>
        <v>2013</v>
      </c>
      <c r="I64" s="196">
        <f>'[3]ACC RAE County'!I64</f>
        <v>2011</v>
      </c>
      <c r="J64" s="196">
        <f>'[3]ACC RAE County'!J64</f>
        <v>2049</v>
      </c>
      <c r="K64" s="196">
        <f>'[3]ACC RAE County'!K64</f>
        <v>2051</v>
      </c>
      <c r="L64" s="196">
        <f>'[3]ACC RAE County'!L64</f>
        <v>2057</v>
      </c>
      <c r="M64" s="196">
        <f>'[3]ACC RAE County'!M64</f>
        <v>2097</v>
      </c>
      <c r="N64" s="196"/>
      <c r="O64" s="196"/>
      <c r="P64" s="197">
        <f t="shared" si="1"/>
        <v>2040.1</v>
      </c>
    </row>
    <row r="65" spans="2:16" ht="18.75" thickBot="1" x14ac:dyDescent="0.35">
      <c r="B65" s="563"/>
      <c r="C65" s="198" t="str">
        <f>'[3]ACC RAE County'!C65</f>
        <v>Residence Outside RAE Area(1)</v>
      </c>
      <c r="D65" s="199">
        <f>'[3]ACC RAE County'!D65</f>
        <v>5552</v>
      </c>
      <c r="E65" s="199">
        <f>'[3]ACC RAE County'!E65</f>
        <v>5632</v>
      </c>
      <c r="F65" s="199">
        <f>'[3]ACC RAE County'!F65</f>
        <v>5719</v>
      </c>
      <c r="G65" s="199">
        <f>'[3]ACC RAE County'!G65</f>
        <v>5749</v>
      </c>
      <c r="H65" s="199">
        <f>'[3]ACC RAE County'!H65</f>
        <v>5762</v>
      </c>
      <c r="I65" s="199">
        <f>'[3]ACC RAE County'!I65</f>
        <v>5785</v>
      </c>
      <c r="J65" s="199">
        <f>'[3]ACC RAE County'!J65</f>
        <v>5662</v>
      </c>
      <c r="K65" s="199">
        <f>'[3]ACC RAE County'!K65</f>
        <v>5603</v>
      </c>
      <c r="L65" s="199">
        <f>'[3]ACC RAE County'!L65</f>
        <v>5666</v>
      </c>
      <c r="M65" s="199">
        <f>'[3]ACC RAE County'!M65</f>
        <v>5703</v>
      </c>
      <c r="N65" s="199"/>
      <c r="O65" s="199"/>
      <c r="P65" s="200">
        <f t="shared" si="1"/>
        <v>5683.3</v>
      </c>
    </row>
    <row r="66" spans="2:16" ht="19.5" thickTop="1" thickBot="1" x14ac:dyDescent="0.35">
      <c r="B66" s="564"/>
      <c r="C66" s="201" t="str">
        <f>'[3]ACC RAE County'!C66</f>
        <v>Total</v>
      </c>
      <c r="D66" s="202">
        <f>'[3]ACC RAE County'!D66</f>
        <v>110739</v>
      </c>
      <c r="E66" s="202">
        <f>'[3]ACC RAE County'!E66</f>
        <v>111603</v>
      </c>
      <c r="F66" s="419">
        <f>'[3]ACC RAE County'!F66</f>
        <v>111157</v>
      </c>
      <c r="G66" s="419">
        <f>'[3]ACC RAE County'!G66</f>
        <v>111594</v>
      </c>
      <c r="H66" s="419">
        <f>'[3]ACC RAE County'!H66</f>
        <v>111559</v>
      </c>
      <c r="I66" s="419">
        <f>'[3]ACC RAE County'!I66</f>
        <v>111400</v>
      </c>
      <c r="J66" s="419">
        <f>'[3]ACC RAE County'!J66</f>
        <v>112436</v>
      </c>
      <c r="K66" s="419">
        <f>'[3]ACC RAE County'!K66</f>
        <v>112005</v>
      </c>
      <c r="L66" s="419">
        <f>'[3]ACC RAE County'!L66</f>
        <v>111901</v>
      </c>
      <c r="M66" s="419">
        <f>'[3]ACC RAE County'!M66</f>
        <v>112638</v>
      </c>
      <c r="N66" s="419"/>
      <c r="O66" s="202"/>
      <c r="P66" s="203">
        <f t="shared" si="1"/>
        <v>111703.2</v>
      </c>
    </row>
    <row r="67" spans="2:16" ht="18" x14ac:dyDescent="0.3">
      <c r="B67" s="562" t="s">
        <v>154</v>
      </c>
      <c r="C67" s="192" t="str">
        <f>'[3]ACC RAE County'!C67</f>
        <v>Denver</v>
      </c>
      <c r="D67" s="193">
        <f>'[3]ACC RAE County'!D67</f>
        <v>63337</v>
      </c>
      <c r="E67" s="193">
        <f>'[3]ACC RAE County'!E67</f>
        <v>63509</v>
      </c>
      <c r="F67" s="196">
        <f>'[3]ACC RAE County'!F67</f>
        <v>63133</v>
      </c>
      <c r="G67" s="196">
        <f>'[3]ACC RAE County'!G67</f>
        <v>63400</v>
      </c>
      <c r="H67" s="196">
        <f>'[3]ACC RAE County'!H67</f>
        <v>63327</v>
      </c>
      <c r="I67" s="196">
        <f>'[3]ACC RAE County'!I67</f>
        <v>63235</v>
      </c>
      <c r="J67" s="196">
        <f>'[3]ACC RAE County'!J67</f>
        <v>64392</v>
      </c>
      <c r="K67" s="196">
        <f>'[3]ACC RAE County'!K67</f>
        <v>63938</v>
      </c>
      <c r="L67" s="196">
        <f>'[3]ACC RAE County'!L67</f>
        <v>63629</v>
      </c>
      <c r="M67" s="196">
        <f>'[3]ACC RAE County'!M67</f>
        <v>63855</v>
      </c>
      <c r="N67" s="196"/>
      <c r="O67" s="193"/>
      <c r="P67" s="194">
        <f t="shared" si="1"/>
        <v>63575.5</v>
      </c>
    </row>
    <row r="68" spans="2:16" ht="18.75" thickBot="1" x14ac:dyDescent="0.35">
      <c r="B68" s="563"/>
      <c r="C68" s="198" t="str">
        <f>'[3]ACC RAE County'!C68</f>
        <v>Residence Outside RAE Area(1)</v>
      </c>
      <c r="D68" s="199">
        <f>'[3]ACC RAE County'!D68</f>
        <v>54070</v>
      </c>
      <c r="E68" s="199">
        <f>'[3]ACC RAE County'!E68</f>
        <v>54415</v>
      </c>
      <c r="F68" s="199">
        <f>'[3]ACC RAE County'!F68</f>
        <v>53930</v>
      </c>
      <c r="G68" s="199">
        <f>'[3]ACC RAE County'!G68</f>
        <v>53975</v>
      </c>
      <c r="H68" s="199">
        <f>'[3]ACC RAE County'!H68</f>
        <v>53787</v>
      </c>
      <c r="I68" s="199">
        <f>'[3]ACC RAE County'!I68</f>
        <v>53681</v>
      </c>
      <c r="J68" s="199">
        <f>'[3]ACC RAE County'!J68</f>
        <v>57183</v>
      </c>
      <c r="K68" s="199">
        <f>'[3]ACC RAE County'!K68</f>
        <v>56706</v>
      </c>
      <c r="L68" s="199">
        <f>'[3]ACC RAE County'!L68</f>
        <v>56489</v>
      </c>
      <c r="M68" s="199">
        <f>'[3]ACC RAE County'!M68</f>
        <v>56602</v>
      </c>
      <c r="N68" s="199"/>
      <c r="O68" s="199"/>
      <c r="P68" s="200">
        <f t="shared" si="1"/>
        <v>55083.8</v>
      </c>
    </row>
    <row r="69" spans="2:16" ht="19.5" thickTop="1" thickBot="1" x14ac:dyDescent="0.35">
      <c r="B69" s="564"/>
      <c r="C69" s="201" t="str">
        <f>'[3]ACC RAE County'!C69</f>
        <v>Total</v>
      </c>
      <c r="D69" s="202">
        <f>'[3]ACC RAE County'!D69</f>
        <v>117407</v>
      </c>
      <c r="E69" s="202">
        <f>'[3]ACC RAE County'!E69</f>
        <v>117924</v>
      </c>
      <c r="F69" s="202">
        <f>'[3]ACC RAE County'!F69</f>
        <v>117063</v>
      </c>
      <c r="G69" s="202">
        <f>'[3]ACC RAE County'!G69</f>
        <v>117375</v>
      </c>
      <c r="H69" s="202">
        <f>'[3]ACC RAE County'!H69</f>
        <v>117114</v>
      </c>
      <c r="I69" s="202">
        <f>'[3]ACC RAE County'!I69</f>
        <v>116916</v>
      </c>
      <c r="J69" s="202">
        <f>'[3]ACC RAE County'!J69</f>
        <v>121575</v>
      </c>
      <c r="K69" s="202">
        <f>'[3]ACC RAE County'!K69</f>
        <v>120644</v>
      </c>
      <c r="L69" s="202">
        <f>'[3]ACC RAE County'!L69</f>
        <v>120118</v>
      </c>
      <c r="M69" s="202">
        <f>'[3]ACC RAE County'!M69</f>
        <v>120457</v>
      </c>
      <c r="N69" s="419"/>
      <c r="O69" s="202"/>
      <c r="P69" s="203">
        <f t="shared" si="1"/>
        <v>118659.3</v>
      </c>
    </row>
    <row r="70" spans="2:16" ht="18" x14ac:dyDescent="0.3">
      <c r="B70" s="562" t="s">
        <v>89</v>
      </c>
      <c r="C70" s="192" t="str">
        <f>'[3]ACC RAE County'!C70</f>
        <v>Boulder</v>
      </c>
      <c r="D70" s="193">
        <f>'[3]ACC RAE County'!D70</f>
        <v>35258</v>
      </c>
      <c r="E70" s="193">
        <f>'[3]ACC RAE County'!E70</f>
        <v>35813</v>
      </c>
      <c r="F70" s="196">
        <f>'[3]ACC RAE County'!F70</f>
        <v>35932</v>
      </c>
      <c r="G70" s="196">
        <f>'[3]ACC RAE County'!G70</f>
        <v>36226</v>
      </c>
      <c r="H70" s="196">
        <f>'[3]ACC RAE County'!H70</f>
        <v>36427</v>
      </c>
      <c r="I70" s="196">
        <f>'[3]ACC RAE County'!I70</f>
        <v>36624</v>
      </c>
      <c r="J70" s="196">
        <f>'[3]ACC RAE County'!J70</f>
        <v>37591</v>
      </c>
      <c r="K70" s="196">
        <f>'[3]ACC RAE County'!K70</f>
        <v>37550</v>
      </c>
      <c r="L70" s="196">
        <f>'[3]ACC RAE County'!L70</f>
        <v>37788</v>
      </c>
      <c r="M70" s="196">
        <f>'[3]ACC RAE County'!M70</f>
        <v>38198</v>
      </c>
      <c r="N70" s="196"/>
      <c r="O70" s="193"/>
      <c r="P70" s="194">
        <f t="shared" si="1"/>
        <v>36740.699999999997</v>
      </c>
    </row>
    <row r="71" spans="2:16" ht="18" x14ac:dyDescent="0.3">
      <c r="B71" s="563"/>
      <c r="C71" s="195" t="str">
        <f>'[3]ACC RAE County'!C71</f>
        <v>Broomfield</v>
      </c>
      <c r="D71" s="196">
        <f>'[3]ACC RAE County'!D71</f>
        <v>4831</v>
      </c>
      <c r="E71" s="196">
        <f>'[3]ACC RAE County'!E71</f>
        <v>4939</v>
      </c>
      <c r="F71" s="196">
        <f>'[3]ACC RAE County'!F71</f>
        <v>4956</v>
      </c>
      <c r="G71" s="196">
        <f>'[3]ACC RAE County'!G71</f>
        <v>4971</v>
      </c>
      <c r="H71" s="196">
        <f>'[3]ACC RAE County'!H71</f>
        <v>5030</v>
      </c>
      <c r="I71" s="196">
        <f>'[3]ACC RAE County'!I71</f>
        <v>5115</v>
      </c>
      <c r="J71" s="196">
        <f>'[3]ACC RAE County'!J71</f>
        <v>5141</v>
      </c>
      <c r="K71" s="196">
        <f>'[3]ACC RAE County'!K71</f>
        <v>5088</v>
      </c>
      <c r="L71" s="196">
        <f>'[3]ACC RAE County'!L71</f>
        <v>5098</v>
      </c>
      <c r="M71" s="196">
        <f>'[3]ACC RAE County'!M71</f>
        <v>5178</v>
      </c>
      <c r="N71" s="196"/>
      <c r="O71" s="196"/>
      <c r="P71" s="197">
        <f t="shared" si="1"/>
        <v>5034.7</v>
      </c>
    </row>
    <row r="72" spans="2:16" ht="18" x14ac:dyDescent="0.3">
      <c r="B72" s="563"/>
      <c r="C72" s="195" t="str">
        <f>'[3]ACC RAE County'!C72</f>
        <v>Clear Creek</v>
      </c>
      <c r="D72" s="196">
        <f>'[3]ACC RAE County'!D72</f>
        <v>893</v>
      </c>
      <c r="E72" s="196">
        <f>'[3]ACC RAE County'!E72</f>
        <v>924</v>
      </c>
      <c r="F72" s="196">
        <f>'[3]ACC RAE County'!F72</f>
        <v>920</v>
      </c>
      <c r="G72" s="196">
        <f>'[3]ACC RAE County'!G72</f>
        <v>916</v>
      </c>
      <c r="H72" s="196">
        <f>'[3]ACC RAE County'!H72</f>
        <v>913</v>
      </c>
      <c r="I72" s="196">
        <f>'[3]ACC RAE County'!I72</f>
        <v>909</v>
      </c>
      <c r="J72" s="196">
        <f>'[3]ACC RAE County'!J72</f>
        <v>919</v>
      </c>
      <c r="K72" s="196">
        <f>'[3]ACC RAE County'!K72</f>
        <v>936</v>
      </c>
      <c r="L72" s="196">
        <f>'[3]ACC RAE County'!L72</f>
        <v>936</v>
      </c>
      <c r="M72" s="196">
        <f>'[3]ACC RAE County'!M72</f>
        <v>958</v>
      </c>
      <c r="N72" s="196"/>
      <c r="O72" s="196"/>
      <c r="P72" s="197">
        <f t="shared" si="1"/>
        <v>922.4</v>
      </c>
    </row>
    <row r="73" spans="2:16" ht="18" x14ac:dyDescent="0.3">
      <c r="B73" s="563"/>
      <c r="C73" s="195" t="str">
        <f>'[3]ACC RAE County'!C73</f>
        <v>Gilpin</v>
      </c>
      <c r="D73" s="196">
        <f>'[3]ACC RAE County'!D73</f>
        <v>830</v>
      </c>
      <c r="E73" s="196">
        <f>'[3]ACC RAE County'!E73</f>
        <v>837</v>
      </c>
      <c r="F73" s="196">
        <f>'[3]ACC RAE County'!F73</f>
        <v>826</v>
      </c>
      <c r="G73" s="196">
        <f>'[3]ACC RAE County'!G73</f>
        <v>810</v>
      </c>
      <c r="H73" s="196">
        <f>'[3]ACC RAE County'!H73</f>
        <v>817</v>
      </c>
      <c r="I73" s="196">
        <f>'[3]ACC RAE County'!I73</f>
        <v>829</v>
      </c>
      <c r="J73" s="196">
        <f>'[3]ACC RAE County'!J73</f>
        <v>857</v>
      </c>
      <c r="K73" s="196">
        <f>'[3]ACC RAE County'!K73</f>
        <v>856</v>
      </c>
      <c r="L73" s="196">
        <f>'[3]ACC RAE County'!L73</f>
        <v>846</v>
      </c>
      <c r="M73" s="196">
        <f>'[3]ACC RAE County'!M73</f>
        <v>822</v>
      </c>
      <c r="N73" s="196"/>
      <c r="O73" s="196"/>
      <c r="P73" s="197">
        <f t="shared" si="1"/>
        <v>833</v>
      </c>
    </row>
    <row r="74" spans="2:16" ht="18" x14ac:dyDescent="0.3">
      <c r="B74" s="563"/>
      <c r="C74" s="195" t="str">
        <f>'[3]ACC RAE County'!C74</f>
        <v>Jefferson</v>
      </c>
      <c r="D74" s="196">
        <f>'[3]ACC RAE County'!D74</f>
        <v>49649</v>
      </c>
      <c r="E74" s="196">
        <f>'[3]ACC RAE County'!E74</f>
        <v>50442</v>
      </c>
      <c r="F74" s="196">
        <f>'[3]ACC RAE County'!F74</f>
        <v>50350</v>
      </c>
      <c r="G74" s="196">
        <f>'[3]ACC RAE County'!G74</f>
        <v>50664</v>
      </c>
      <c r="H74" s="196">
        <f>'[3]ACC RAE County'!H74</f>
        <v>51039</v>
      </c>
      <c r="I74" s="196">
        <f>'[3]ACC RAE County'!I74</f>
        <v>51319</v>
      </c>
      <c r="J74" s="196">
        <f>'[3]ACC RAE County'!J74</f>
        <v>51547</v>
      </c>
      <c r="K74" s="196">
        <f>'[3]ACC RAE County'!K74</f>
        <v>51094</v>
      </c>
      <c r="L74" s="196">
        <f>'[3]ACC RAE County'!L74</f>
        <v>51024</v>
      </c>
      <c r="M74" s="196">
        <f>'[3]ACC RAE County'!M74</f>
        <v>51419</v>
      </c>
      <c r="N74" s="196"/>
      <c r="O74" s="196"/>
      <c r="P74" s="197">
        <f t="shared" si="1"/>
        <v>50854.7</v>
      </c>
    </row>
    <row r="75" spans="2:16" ht="18.75" thickBot="1" x14ac:dyDescent="0.35">
      <c r="B75" s="563"/>
      <c r="C75" s="198" t="str">
        <f>'[3]ACC RAE County'!C75</f>
        <v>Residence Outside RAE Area(1)</v>
      </c>
      <c r="D75" s="199">
        <f>'[3]ACC RAE County'!D75</f>
        <v>36151</v>
      </c>
      <c r="E75" s="199">
        <f>'[3]ACC RAE County'!E75</f>
        <v>36427</v>
      </c>
      <c r="F75" s="199">
        <f>'[3]ACC RAE County'!F75</f>
        <v>36246</v>
      </c>
      <c r="G75" s="199">
        <f>'[3]ACC RAE County'!G75</f>
        <v>35628</v>
      </c>
      <c r="H75" s="199">
        <f>'[3]ACC RAE County'!H75</f>
        <v>35633</v>
      </c>
      <c r="I75" s="199">
        <f>'[3]ACC RAE County'!I75</f>
        <v>35547</v>
      </c>
      <c r="J75" s="199">
        <f>'[3]ACC RAE County'!J75</f>
        <v>36564</v>
      </c>
      <c r="K75" s="199">
        <f>'[3]ACC RAE County'!K75</f>
        <v>36081</v>
      </c>
      <c r="L75" s="199">
        <f>'[3]ACC RAE County'!L75</f>
        <v>36177</v>
      </c>
      <c r="M75" s="199">
        <f>'[3]ACC RAE County'!M75</f>
        <v>36464</v>
      </c>
      <c r="N75" s="199"/>
      <c r="O75" s="199"/>
      <c r="P75" s="200">
        <f t="shared" si="1"/>
        <v>36091.800000000003</v>
      </c>
    </row>
    <row r="76" spans="2:16" ht="19.5" thickTop="1" thickBot="1" x14ac:dyDescent="0.35">
      <c r="B76" s="564"/>
      <c r="C76" s="201" t="str">
        <f>'[3]ACC RAE County'!C76</f>
        <v>Total</v>
      </c>
      <c r="D76" s="202">
        <f>'[3]ACC RAE County'!D76</f>
        <v>127612</v>
      </c>
      <c r="E76" s="202">
        <f>'[3]ACC RAE County'!E76</f>
        <v>129382</v>
      </c>
      <c r="F76" s="419">
        <f>'[3]ACC RAE County'!F76</f>
        <v>129230</v>
      </c>
      <c r="G76" s="419">
        <f>'[3]ACC RAE County'!G76</f>
        <v>129215</v>
      </c>
      <c r="H76" s="419">
        <f>'[3]ACC RAE County'!H76</f>
        <v>129859</v>
      </c>
      <c r="I76" s="419">
        <f>'[3]ACC RAE County'!I76</f>
        <v>130343</v>
      </c>
      <c r="J76" s="419">
        <f>'[3]ACC RAE County'!J76</f>
        <v>132619</v>
      </c>
      <c r="K76" s="419">
        <f>'[3]ACC RAE County'!K76</f>
        <v>131605</v>
      </c>
      <c r="L76" s="419">
        <f>'[3]ACC RAE County'!L76</f>
        <v>131869</v>
      </c>
      <c r="M76" s="419">
        <f>'[3]ACC RAE County'!M76</f>
        <v>133039</v>
      </c>
      <c r="N76" s="202"/>
      <c r="O76" s="202"/>
      <c r="P76" s="203">
        <f t="shared" si="1"/>
        <v>130477.3</v>
      </c>
    </row>
    <row r="77" spans="2:16" ht="18" x14ac:dyDescent="0.3">
      <c r="B77" s="562" t="s">
        <v>90</v>
      </c>
      <c r="C77" s="192" t="str">
        <f>'[3]ACC RAE County'!C77</f>
        <v>El Paso</v>
      </c>
      <c r="D77" s="193">
        <f>'[3]ACC RAE County'!D77</f>
        <v>135990</v>
      </c>
      <c r="E77" s="193">
        <f>'[3]ACC RAE County'!E77</f>
        <v>137446</v>
      </c>
      <c r="F77" s="196">
        <f>'[3]ACC RAE County'!F77</f>
        <v>137690</v>
      </c>
      <c r="G77" s="196">
        <f>'[3]ACC RAE County'!G77</f>
        <v>139026</v>
      </c>
      <c r="H77" s="196">
        <f>'[3]ACC RAE County'!H77</f>
        <v>139327</v>
      </c>
      <c r="I77" s="196">
        <f>'[3]ACC RAE County'!I77</f>
        <v>139418</v>
      </c>
      <c r="J77" s="196">
        <f>'[3]ACC RAE County'!J77</f>
        <v>141208</v>
      </c>
      <c r="K77" s="196">
        <f>'[3]ACC RAE County'!K77</f>
        <v>140592</v>
      </c>
      <c r="L77" s="196">
        <f>'[3]ACC RAE County'!L77</f>
        <v>140987</v>
      </c>
      <c r="M77" s="196">
        <f>'[3]ACC RAE County'!M77</f>
        <v>142607</v>
      </c>
      <c r="N77" s="196"/>
      <c r="O77" s="193"/>
      <c r="P77" s="194">
        <f t="shared" si="1"/>
        <v>139429.1</v>
      </c>
    </row>
    <row r="78" spans="2:16" ht="18" x14ac:dyDescent="0.3">
      <c r="B78" s="563"/>
      <c r="C78" s="195" t="str">
        <f>'[3]ACC RAE County'!C78</f>
        <v>Park</v>
      </c>
      <c r="D78" s="196">
        <f>'[3]ACC RAE County'!D78</f>
        <v>1043</v>
      </c>
      <c r="E78" s="196">
        <f>'[3]ACC RAE County'!E78</f>
        <v>1081</v>
      </c>
      <c r="F78" s="196">
        <f>'[3]ACC RAE County'!F78</f>
        <v>1090</v>
      </c>
      <c r="G78" s="196">
        <f>'[3]ACC RAE County'!G78</f>
        <v>1130</v>
      </c>
      <c r="H78" s="196">
        <f>'[3]ACC RAE County'!H78</f>
        <v>1162</v>
      </c>
      <c r="I78" s="196">
        <f>'[3]ACC RAE County'!I78</f>
        <v>1190</v>
      </c>
      <c r="J78" s="196">
        <f>'[3]ACC RAE County'!J78</f>
        <v>1266</v>
      </c>
      <c r="K78" s="196">
        <f>'[3]ACC RAE County'!K78</f>
        <v>1266</v>
      </c>
      <c r="L78" s="196">
        <f>'[3]ACC RAE County'!L78</f>
        <v>1239</v>
      </c>
      <c r="M78" s="196">
        <f>'[3]ACC RAE County'!M78</f>
        <v>1257</v>
      </c>
      <c r="N78" s="196"/>
      <c r="O78" s="196"/>
      <c r="P78" s="197">
        <f t="shared" si="1"/>
        <v>1172.4000000000001</v>
      </c>
    </row>
    <row r="79" spans="2:16" ht="18" x14ac:dyDescent="0.3">
      <c r="B79" s="563"/>
      <c r="C79" s="195" t="str">
        <f>'[3]ACC RAE County'!C79</f>
        <v>Teller</v>
      </c>
      <c r="D79" s="196">
        <f>'[3]ACC RAE County'!D79</f>
        <v>3983</v>
      </c>
      <c r="E79" s="196">
        <f>'[3]ACC RAE County'!E79</f>
        <v>3976</v>
      </c>
      <c r="F79" s="196">
        <f>'[3]ACC RAE County'!F79</f>
        <v>3941</v>
      </c>
      <c r="G79" s="196">
        <f>'[3]ACC RAE County'!G79</f>
        <v>3989</v>
      </c>
      <c r="H79" s="196">
        <f>'[3]ACC RAE County'!H79</f>
        <v>3990</v>
      </c>
      <c r="I79" s="196">
        <f>'[3]ACC RAE County'!I79</f>
        <v>3995</v>
      </c>
      <c r="J79" s="196">
        <f>'[3]ACC RAE County'!J79</f>
        <v>4092</v>
      </c>
      <c r="K79" s="196">
        <f>'[3]ACC RAE County'!K79</f>
        <v>4042</v>
      </c>
      <c r="L79" s="196">
        <f>'[3]ACC RAE County'!L79</f>
        <v>4042</v>
      </c>
      <c r="M79" s="196">
        <f>'[3]ACC RAE County'!M79</f>
        <v>4051</v>
      </c>
      <c r="N79" s="196"/>
      <c r="O79" s="196"/>
      <c r="P79" s="197">
        <f t="shared" si="1"/>
        <v>4010.1</v>
      </c>
    </row>
    <row r="80" spans="2:16" ht="18.75" thickBot="1" x14ac:dyDescent="0.35">
      <c r="B80" s="563"/>
      <c r="C80" s="198" t="str">
        <f>'[3]ACC RAE County'!C80</f>
        <v>Residence Outside RAE Area(1)</v>
      </c>
      <c r="D80" s="199">
        <f>'[3]ACC RAE County'!D80</f>
        <v>7353</v>
      </c>
      <c r="E80" s="199">
        <f>'[3]ACC RAE County'!E80</f>
        <v>7387</v>
      </c>
      <c r="F80" s="199">
        <f>'[3]ACC RAE County'!F80</f>
        <v>7360</v>
      </c>
      <c r="G80" s="199">
        <f>'[3]ACC RAE County'!G80</f>
        <v>7397</v>
      </c>
      <c r="H80" s="199">
        <f>'[3]ACC RAE County'!H80</f>
        <v>7393</v>
      </c>
      <c r="I80" s="199">
        <f>'[3]ACC RAE County'!I80</f>
        <v>7442</v>
      </c>
      <c r="J80" s="199">
        <f>'[3]ACC RAE County'!J80</f>
        <v>7108</v>
      </c>
      <c r="K80" s="199">
        <f>'[3]ACC RAE County'!K80</f>
        <v>7086</v>
      </c>
      <c r="L80" s="199">
        <f>'[3]ACC RAE County'!L80</f>
        <v>7076</v>
      </c>
      <c r="M80" s="199">
        <f>'[3]ACC RAE County'!M80</f>
        <v>7048</v>
      </c>
      <c r="N80" s="199"/>
      <c r="O80" s="199"/>
      <c r="P80" s="200">
        <f t="shared" si="1"/>
        <v>7265</v>
      </c>
    </row>
    <row r="81" spans="2:18" ht="19.5" thickTop="1" thickBot="1" x14ac:dyDescent="0.35">
      <c r="B81" s="564"/>
      <c r="C81" s="201" t="str">
        <f>'[3]ACC RAE County'!C81</f>
        <v>Total</v>
      </c>
      <c r="D81" s="202">
        <f>'[3]ACC RAE County'!D81</f>
        <v>148369</v>
      </c>
      <c r="E81" s="202">
        <f>'[3]ACC RAE County'!E81</f>
        <v>149890</v>
      </c>
      <c r="F81" s="419">
        <f>'[3]ACC RAE County'!F81</f>
        <v>150081</v>
      </c>
      <c r="G81" s="419">
        <f>'[3]ACC RAE County'!G81</f>
        <v>151542</v>
      </c>
      <c r="H81" s="419">
        <f>'[3]ACC RAE County'!H81</f>
        <v>151872</v>
      </c>
      <c r="I81" s="419">
        <f>'[3]ACC RAE County'!I81</f>
        <v>152045</v>
      </c>
      <c r="J81" s="419">
        <f>'[3]ACC RAE County'!J81</f>
        <v>153674</v>
      </c>
      <c r="K81" s="419">
        <f>'[3]ACC RAE County'!K81</f>
        <v>152986</v>
      </c>
      <c r="L81" s="419">
        <f>'[3]ACC RAE County'!L81</f>
        <v>153344</v>
      </c>
      <c r="M81" s="419">
        <f>'[3]ACC RAE County'!M81</f>
        <v>154963</v>
      </c>
      <c r="N81" s="202"/>
      <c r="O81" s="202"/>
      <c r="P81" s="203">
        <f t="shared" si="1"/>
        <v>151876.6</v>
      </c>
    </row>
    <row r="82" spans="2:18" ht="18" x14ac:dyDescent="0.3">
      <c r="B82" s="568" t="s">
        <v>155</v>
      </c>
      <c r="C82" s="192" t="str">
        <f>'[3]ACC RAE County'!C82</f>
        <v>Adams</v>
      </c>
      <c r="D82" s="204">
        <f>'[3]ACC RAE County'!D82</f>
        <v>4124</v>
      </c>
      <c r="E82" s="204">
        <f>'[3]ACC RAE County'!E82</f>
        <v>4105</v>
      </c>
      <c r="F82" s="196">
        <f>'[3]ACC RAE County'!F82</f>
        <v>4066</v>
      </c>
      <c r="G82" s="196">
        <f>'[3]ACC RAE County'!G82</f>
        <v>4067</v>
      </c>
      <c r="H82" s="196">
        <f>'[3]ACC RAE County'!H82</f>
        <v>4018</v>
      </c>
      <c r="I82" s="196">
        <f>'[3]ACC RAE County'!I82</f>
        <v>3955</v>
      </c>
      <c r="J82" s="196">
        <f>'[3]ACC RAE County'!J82</f>
        <v>3945</v>
      </c>
      <c r="K82" s="196">
        <f>'[3]ACC RAE County'!K82</f>
        <v>3919</v>
      </c>
      <c r="L82" s="196">
        <f>'[3]ACC RAE County'!L82</f>
        <v>3923</v>
      </c>
      <c r="M82" s="196">
        <f>'[3]ACC RAE County'!M82</f>
        <v>3936</v>
      </c>
      <c r="N82" s="196"/>
      <c r="O82" s="204"/>
      <c r="P82" s="205">
        <f t="shared" si="1"/>
        <v>4005.8</v>
      </c>
    </row>
    <row r="83" spans="2:18" ht="18" x14ac:dyDescent="0.3">
      <c r="B83" s="569"/>
      <c r="C83" s="195" t="str">
        <f>'[3]ACC RAE County'!C83</f>
        <v>Arapahoe</v>
      </c>
      <c r="D83" s="206">
        <f>'[3]ACC RAE County'!D83</f>
        <v>4852</v>
      </c>
      <c r="E83" s="206">
        <f>'[3]ACC RAE County'!E83</f>
        <v>4816</v>
      </c>
      <c r="F83" s="196">
        <f>'[3]ACC RAE County'!F83</f>
        <v>4781</v>
      </c>
      <c r="G83" s="196">
        <f>'[3]ACC RAE County'!G83</f>
        <v>4746</v>
      </c>
      <c r="H83" s="196">
        <f>'[3]ACC RAE County'!H83</f>
        <v>4748</v>
      </c>
      <c r="I83" s="196">
        <f>'[3]ACC RAE County'!I83</f>
        <v>4711</v>
      </c>
      <c r="J83" s="196">
        <f>'[3]ACC RAE County'!J83</f>
        <v>4734</v>
      </c>
      <c r="K83" s="196">
        <f>'[3]ACC RAE County'!K83</f>
        <v>4714</v>
      </c>
      <c r="L83" s="196">
        <f>'[3]ACC RAE County'!L83</f>
        <v>4730</v>
      </c>
      <c r="M83" s="196">
        <f>'[3]ACC RAE County'!M83</f>
        <v>4780</v>
      </c>
      <c r="N83" s="196"/>
      <c r="O83" s="206"/>
      <c r="P83" s="207">
        <f t="shared" si="1"/>
        <v>4761.2</v>
      </c>
    </row>
    <row r="84" spans="2:18" ht="18" x14ac:dyDescent="0.3">
      <c r="B84" s="569"/>
      <c r="C84" s="195" t="str">
        <f>'[3]ACC RAE County'!C84</f>
        <v>Denver</v>
      </c>
      <c r="D84" s="206">
        <f>'[3]ACC RAE County'!D84</f>
        <v>60744</v>
      </c>
      <c r="E84" s="206">
        <f>'[3]ACC RAE County'!E84</f>
        <v>62518</v>
      </c>
      <c r="F84" s="196">
        <f>'[3]ACC RAE County'!F84</f>
        <v>62803</v>
      </c>
      <c r="G84" s="196">
        <f>'[3]ACC RAE County'!G84</f>
        <v>63991</v>
      </c>
      <c r="H84" s="196">
        <f>'[3]ACC RAE County'!H84</f>
        <v>64944</v>
      </c>
      <c r="I84" s="196">
        <f>'[3]ACC RAE County'!I84</f>
        <v>65874</v>
      </c>
      <c r="J84" s="196">
        <f>'[3]ACC RAE County'!J84</f>
        <v>71201</v>
      </c>
      <c r="K84" s="196">
        <f>'[3]ACC RAE County'!K84</f>
        <v>71179</v>
      </c>
      <c r="L84" s="196">
        <f>'[3]ACC RAE County'!L84</f>
        <v>71307</v>
      </c>
      <c r="M84" s="196">
        <f>'[3]ACC RAE County'!M84</f>
        <v>72382</v>
      </c>
      <c r="N84" s="196"/>
      <c r="O84" s="206"/>
      <c r="P84" s="207">
        <f t="shared" si="1"/>
        <v>66694.3</v>
      </c>
    </row>
    <row r="85" spans="2:18" ht="18" x14ac:dyDescent="0.3">
      <c r="B85" s="569"/>
      <c r="C85" s="195" t="str">
        <f>'[3]ACC RAE County'!C85</f>
        <v>Jefferson</v>
      </c>
      <c r="D85" s="206">
        <f>'[3]ACC RAE County'!D85</f>
        <v>2842</v>
      </c>
      <c r="E85" s="206">
        <f>'[3]ACC RAE County'!E85</f>
        <v>2818</v>
      </c>
      <c r="F85" s="196">
        <f>'[3]ACC RAE County'!F85</f>
        <v>2767</v>
      </c>
      <c r="G85" s="196">
        <f>'[3]ACC RAE County'!G85</f>
        <v>2736</v>
      </c>
      <c r="H85" s="196">
        <f>'[3]ACC RAE County'!H85</f>
        <v>2702</v>
      </c>
      <c r="I85" s="196">
        <f>'[3]ACC RAE County'!I85</f>
        <v>2686</v>
      </c>
      <c r="J85" s="196">
        <f>'[3]ACC RAE County'!J85</f>
        <v>2698</v>
      </c>
      <c r="K85" s="196">
        <f>'[3]ACC RAE County'!K85</f>
        <v>2675</v>
      </c>
      <c r="L85" s="196">
        <f>'[3]ACC RAE County'!L85</f>
        <v>2688</v>
      </c>
      <c r="M85" s="196">
        <f>'[3]ACC RAE County'!M85</f>
        <v>2705</v>
      </c>
      <c r="N85" s="196"/>
      <c r="O85" s="206"/>
      <c r="P85" s="207">
        <f t="shared" si="1"/>
        <v>2731.7</v>
      </c>
    </row>
    <row r="86" spans="2:18" ht="36.75" thickBot="1" x14ac:dyDescent="0.35">
      <c r="B86" s="569"/>
      <c r="C86" s="208" t="str">
        <f>'[3]ACC RAE County'!C86</f>
        <v>Residence Outside Denver Health Managed Care</v>
      </c>
      <c r="D86" s="209">
        <f>'[3]ACC RAE County'!D86</f>
        <v>83</v>
      </c>
      <c r="E86" s="209">
        <f>'[3]ACC RAE County'!E86</f>
        <v>69</v>
      </c>
      <c r="F86" s="199">
        <f>'[3]ACC RAE County'!F86</f>
        <v>96</v>
      </c>
      <c r="G86" s="199">
        <f>'[3]ACC RAE County'!G86</f>
        <v>79</v>
      </c>
      <c r="H86" s="199">
        <f>'[3]ACC RAE County'!H86</f>
        <v>97</v>
      </c>
      <c r="I86" s="199">
        <f>'[3]ACC RAE County'!I86</f>
        <v>99</v>
      </c>
      <c r="J86" s="199">
        <f>'[3]ACC RAE County'!J86</f>
        <v>59</v>
      </c>
      <c r="K86" s="199">
        <f>'[3]ACC RAE County'!K86</f>
        <v>69</v>
      </c>
      <c r="L86" s="199">
        <f>'[3]ACC RAE County'!L86</f>
        <v>85</v>
      </c>
      <c r="M86" s="199">
        <f>'[3]ACC RAE County'!M86</f>
        <v>88</v>
      </c>
      <c r="N86" s="199"/>
      <c r="O86" s="209"/>
      <c r="P86" s="210">
        <f t="shared" si="1"/>
        <v>82.4</v>
      </c>
    </row>
    <row r="87" spans="2:18" ht="19.5" thickTop="1" thickBot="1" x14ac:dyDescent="0.35">
      <c r="B87" s="570"/>
      <c r="C87" s="201" t="str">
        <f>'[3]ACC RAE County'!C87</f>
        <v>Total</v>
      </c>
      <c r="D87" s="211">
        <f>'[3]ACC RAE County'!D87</f>
        <v>72645</v>
      </c>
      <c r="E87" s="211">
        <f>'[3]ACC RAE County'!E87</f>
        <v>74326</v>
      </c>
      <c r="F87" s="419">
        <f>'[3]ACC RAE County'!F87</f>
        <v>74513</v>
      </c>
      <c r="G87" s="419">
        <f>'[3]ACC RAE County'!G87</f>
        <v>75619</v>
      </c>
      <c r="H87" s="419">
        <f>'[3]ACC RAE County'!H87</f>
        <v>76509</v>
      </c>
      <c r="I87" s="419">
        <f>'[3]ACC RAE County'!I87</f>
        <v>77325</v>
      </c>
      <c r="J87" s="419">
        <f>'[3]ACC RAE County'!J87</f>
        <v>82637</v>
      </c>
      <c r="K87" s="419">
        <f>'[3]ACC RAE County'!K87</f>
        <v>82556</v>
      </c>
      <c r="L87" s="419">
        <f>'[3]ACC RAE County'!L87</f>
        <v>82733</v>
      </c>
      <c r="M87" s="419">
        <f>'[3]ACC RAE County'!M87</f>
        <v>83891</v>
      </c>
      <c r="N87" s="202"/>
      <c r="O87" s="211"/>
      <c r="P87" s="212">
        <f t="shared" si="1"/>
        <v>78275.399999999994</v>
      </c>
    </row>
    <row r="88" spans="2:18" s="359" customFormat="1" ht="5.25" customHeight="1" thickBot="1" x14ac:dyDescent="0.35">
      <c r="B88" s="358" t="s">
        <v>161</v>
      </c>
      <c r="C88" s="360"/>
      <c r="D88" s="361"/>
      <c r="E88" s="361"/>
      <c r="F88" s="414"/>
      <c r="G88" s="414"/>
      <c r="H88" s="361"/>
      <c r="I88" s="361"/>
      <c r="J88" s="361"/>
      <c r="K88" s="361"/>
      <c r="L88" s="361"/>
      <c r="M88" s="361"/>
      <c r="N88" s="361"/>
      <c r="O88" s="361"/>
      <c r="P88" s="361" t="s">
        <v>161</v>
      </c>
    </row>
    <row r="89" spans="2:18" ht="18.75" thickBot="1" x14ac:dyDescent="0.35">
      <c r="B89" s="213"/>
      <c r="C89" s="214" t="str">
        <f>'[3]ACC RAE County'!B89</f>
        <v>Total ACC Caseload</v>
      </c>
      <c r="D89" s="215">
        <f>'[3]ACC RAE County'!D89</f>
        <v>1070482</v>
      </c>
      <c r="E89" s="215">
        <f>'[3]ACC RAE County'!E89</f>
        <v>1083471</v>
      </c>
      <c r="F89" s="418">
        <f>'[3]ACC RAE County'!F89</f>
        <v>1082340</v>
      </c>
      <c r="G89" s="418">
        <f>'[3]ACC RAE County'!G89</f>
        <v>1090683</v>
      </c>
      <c r="H89" s="418">
        <f>'[3]ACC RAE County'!H89</f>
        <v>1095436</v>
      </c>
      <c r="I89" s="418">
        <f>'[3]ACC RAE County'!I89</f>
        <v>1097475</v>
      </c>
      <c r="J89" s="418">
        <f>'[3]ACC RAE County'!J89</f>
        <v>1119702</v>
      </c>
      <c r="K89" s="418">
        <f>'[3]ACC RAE County'!K89</f>
        <v>1115863</v>
      </c>
      <c r="L89" s="418">
        <f>'[3]ACC RAE County'!L89</f>
        <v>1118269</v>
      </c>
      <c r="M89" s="418">
        <f>'[3]ACC RAE County'!M89</f>
        <v>1129980</v>
      </c>
      <c r="N89" s="216"/>
      <c r="O89" s="216"/>
      <c r="P89" s="217">
        <f t="shared" si="1"/>
        <v>1100370.1000000001</v>
      </c>
    </row>
    <row r="90" spans="2:18" ht="32.25" customHeight="1" x14ac:dyDescent="0.3">
      <c r="B90" s="565" t="s">
        <v>113</v>
      </c>
      <c r="C90" s="566"/>
      <c r="D90" s="566"/>
      <c r="E90" s="566"/>
      <c r="F90" s="566"/>
      <c r="G90" s="566"/>
      <c r="H90" s="566"/>
      <c r="I90" s="566"/>
      <c r="J90" s="566"/>
      <c r="K90" s="566"/>
      <c r="L90" s="566"/>
      <c r="M90" s="566"/>
      <c r="N90" s="566"/>
      <c r="O90" s="566"/>
      <c r="P90" s="567"/>
    </row>
    <row r="91" spans="2:18" ht="31.5" customHeight="1" x14ac:dyDescent="0.35">
      <c r="B91" s="556" t="s">
        <v>133</v>
      </c>
      <c r="C91" s="557"/>
      <c r="D91" s="557"/>
      <c r="E91" s="557"/>
      <c r="F91" s="557"/>
      <c r="G91" s="557"/>
      <c r="H91" s="557"/>
      <c r="I91" s="557"/>
      <c r="J91" s="557"/>
      <c r="K91" s="557"/>
      <c r="L91" s="557"/>
      <c r="M91" s="557"/>
      <c r="N91" s="557"/>
      <c r="O91" s="557"/>
      <c r="P91" s="558"/>
      <c r="Q91" s="218" t="s">
        <v>83</v>
      </c>
      <c r="R91" s="219"/>
    </row>
    <row r="92" spans="2:18" ht="31.5" customHeight="1" thickBot="1" x14ac:dyDescent="0.35">
      <c r="B92" s="553" t="s">
        <v>175</v>
      </c>
      <c r="C92" s="554"/>
      <c r="D92" s="554"/>
      <c r="E92" s="554"/>
      <c r="F92" s="554"/>
      <c r="G92" s="554"/>
      <c r="H92" s="554"/>
      <c r="I92" s="554"/>
      <c r="J92" s="554"/>
      <c r="K92" s="554"/>
      <c r="L92" s="554"/>
      <c r="M92" s="554"/>
      <c r="N92" s="554"/>
      <c r="O92" s="554"/>
      <c r="P92" s="555"/>
      <c r="Q92" s="187" t="s">
        <v>83</v>
      </c>
    </row>
    <row r="93" spans="2:18" x14ac:dyDescent="0.3">
      <c r="E93" s="219"/>
    </row>
    <row r="96" spans="2:18" x14ac:dyDescent="0.3">
      <c r="F96" s="219"/>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 priority="10">
      <formula>D6="NR"</formula>
    </cfRule>
  </conditionalFormatting>
  <conditionalFormatting sqref="D4:F5 O4:P81 M4:N87 G4:L89 F6:F89 M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B23" sqref="B23"/>
    </sheetView>
  </sheetViews>
  <sheetFormatPr defaultColWidth="9.28515625" defaultRowHeight="18" x14ac:dyDescent="0.35"/>
  <cols>
    <col min="1" max="1" width="36.42578125" style="68" customWidth="1"/>
    <col min="2" max="2" width="42.42578125" style="68" customWidth="1"/>
    <col min="3" max="4" width="26.7109375" style="68" customWidth="1"/>
    <col min="5" max="5" width="24.5703125" style="230" customWidth="1"/>
    <col min="6" max="6" width="15.7109375" style="68" customWidth="1"/>
    <col min="7" max="7" width="25.42578125" style="68" customWidth="1"/>
    <col min="8" max="8" width="14.7109375" style="68" bestFit="1" customWidth="1"/>
    <col min="9" max="9" width="13" style="68" bestFit="1" customWidth="1"/>
    <col min="10" max="10" width="8.5703125" style="68" bestFit="1" customWidth="1"/>
    <col min="11" max="12" width="9.28515625" style="68"/>
    <col min="13" max="13" width="11.5703125" style="68" bestFit="1" customWidth="1"/>
    <col min="14" max="14" width="9.28515625" style="68"/>
    <col min="15" max="15" width="9.42578125" style="68" bestFit="1" customWidth="1"/>
    <col min="16" max="16384" width="9.28515625" style="68"/>
  </cols>
  <sheetData>
    <row r="1" spans="1:5" ht="18.75" thickBot="1" x14ac:dyDescent="0.4">
      <c r="A1" s="68" t="s">
        <v>167</v>
      </c>
    </row>
    <row r="2" spans="1:5" ht="21" customHeight="1" x14ac:dyDescent="0.3">
      <c r="A2" s="571" t="s">
        <v>207</v>
      </c>
      <c r="B2" s="572"/>
      <c r="C2" s="572"/>
      <c r="D2" s="573"/>
      <c r="E2" s="68"/>
    </row>
    <row r="3" spans="1:5" ht="36" x14ac:dyDescent="0.3">
      <c r="A3" s="406" t="s">
        <v>173</v>
      </c>
      <c r="B3" s="220" t="s">
        <v>16</v>
      </c>
      <c r="C3" s="221" t="s">
        <v>104</v>
      </c>
      <c r="D3" s="222" t="s">
        <v>105</v>
      </c>
      <c r="E3" s="68"/>
    </row>
    <row r="4" spans="1:5" x14ac:dyDescent="0.35">
      <c r="A4" s="223">
        <f>'[3]BH Expend-Adjusted'!A3</f>
        <v>45474</v>
      </c>
      <c r="B4" s="224">
        <f>'[3]BH Expend-Adjusted'!B3</f>
        <v>98867412</v>
      </c>
      <c r="C4" s="224">
        <f>'[3]BH Expend-Adjusted'!C3</f>
        <v>98854519</v>
      </c>
      <c r="D4" s="224">
        <f>'[3]BH Expend-Adjusted'!D3</f>
        <v>12893</v>
      </c>
      <c r="E4" s="68"/>
    </row>
    <row r="5" spans="1:5" x14ac:dyDescent="0.35">
      <c r="A5" s="223">
        <f>'[3]BH Expend-Adjusted'!A4</f>
        <v>45505</v>
      </c>
      <c r="B5" s="224">
        <f>'[3]BH Expend-Adjusted'!B4</f>
        <v>126656166</v>
      </c>
      <c r="C5" s="224">
        <f>'[3]BH Expend-Adjusted'!C4</f>
        <v>126643415</v>
      </c>
      <c r="D5" s="224">
        <f>'[3]BH Expend-Adjusted'!D4</f>
        <v>12751</v>
      </c>
      <c r="E5" s="68"/>
    </row>
    <row r="6" spans="1:5" x14ac:dyDescent="0.35">
      <c r="A6" s="223">
        <f>'[3]BH Expend-Adjusted'!A5</f>
        <v>45536</v>
      </c>
      <c r="B6" s="224">
        <f>'[3]BH Expend-Adjusted'!B5</f>
        <v>68987247</v>
      </c>
      <c r="C6" s="224">
        <f>'[3]BH Expend-Adjusted'!C5</f>
        <v>68962966</v>
      </c>
      <c r="D6" s="224">
        <f>'[3]BH Expend-Adjusted'!D5</f>
        <v>24281</v>
      </c>
      <c r="E6" s="68"/>
    </row>
    <row r="7" spans="1:5" x14ac:dyDescent="0.35">
      <c r="A7" s="223">
        <f>'[3]BH Expend-Adjusted'!A6</f>
        <v>45566</v>
      </c>
      <c r="B7" s="224">
        <f>'[3]BH Expend-Adjusted'!B6</f>
        <v>74848583</v>
      </c>
      <c r="C7" s="224">
        <f>'[3]BH Expend-Adjusted'!C6</f>
        <v>74834540</v>
      </c>
      <c r="D7" s="224">
        <f>'[3]BH Expend-Adjusted'!D6</f>
        <v>14043</v>
      </c>
      <c r="E7" s="68"/>
    </row>
    <row r="8" spans="1:5" x14ac:dyDescent="0.35">
      <c r="A8" s="223">
        <f>'[3]BH Expend-Adjusted'!A7</f>
        <v>45597</v>
      </c>
      <c r="B8" s="224">
        <f>'[3]BH Expend-Adjusted'!B7</f>
        <v>69897260</v>
      </c>
      <c r="C8" s="224">
        <f>'[3]BH Expend-Adjusted'!C7</f>
        <v>66904856</v>
      </c>
      <c r="D8" s="224">
        <f>'[3]BH Expend-Adjusted'!D7</f>
        <v>2992404</v>
      </c>
      <c r="E8" s="68"/>
    </row>
    <row r="9" spans="1:5" x14ac:dyDescent="0.35">
      <c r="A9" s="223">
        <f>'[3]BH Expend-Adjusted'!A8</f>
        <v>45627</v>
      </c>
      <c r="B9" s="224">
        <f>'[3]BH Expend-Adjusted'!B8</f>
        <v>92318665</v>
      </c>
      <c r="C9" s="224">
        <f>'[3]BH Expend-Adjusted'!C8</f>
        <v>92309751</v>
      </c>
      <c r="D9" s="224">
        <f>'[3]BH Expend-Adjusted'!D8</f>
        <v>8914</v>
      </c>
      <c r="E9" s="68"/>
    </row>
    <row r="10" spans="1:5" x14ac:dyDescent="0.35">
      <c r="A10" s="223">
        <f>'[3]BH Expend-Adjusted'!A9</f>
        <v>45658</v>
      </c>
      <c r="B10" s="224">
        <f>'[3]BH Expend-Adjusted'!B9</f>
        <v>56275302</v>
      </c>
      <c r="C10" s="224">
        <f>'[3]BH Expend-Adjusted'!C9</f>
        <v>54936352</v>
      </c>
      <c r="D10" s="224">
        <f>'[3]BH Expend-Adjusted'!D9</f>
        <v>1338950</v>
      </c>
      <c r="E10" s="68"/>
    </row>
    <row r="11" spans="1:5" x14ac:dyDescent="0.35">
      <c r="A11" s="223">
        <f>'[3]BH Expend-Adjusted'!A10</f>
        <v>45689</v>
      </c>
      <c r="B11" s="224">
        <f>'[3]BH Expend-Adjusted'!B10</f>
        <v>347765013</v>
      </c>
      <c r="C11" s="224">
        <f>'[3]BH Expend-Adjusted'!C10</f>
        <v>347748590</v>
      </c>
      <c r="D11" s="224">
        <f>'[3]BH Expend-Adjusted'!D10</f>
        <v>16423</v>
      </c>
      <c r="E11" s="68"/>
    </row>
    <row r="12" spans="1:5" x14ac:dyDescent="0.35">
      <c r="A12" s="223">
        <f>'[3]BH Expend-Adjusted'!A11</f>
        <v>45717</v>
      </c>
      <c r="B12" s="224">
        <f>'[3]BH Expend-Adjusted'!B11</f>
        <v>23980164</v>
      </c>
      <c r="C12" s="224">
        <f>'[3]BH Expend-Adjusted'!C11</f>
        <v>23968796</v>
      </c>
      <c r="D12" s="224">
        <f>'[3]BH Expend-Adjusted'!D11</f>
        <v>11368</v>
      </c>
      <c r="E12" s="68"/>
    </row>
    <row r="13" spans="1:5" x14ac:dyDescent="0.35">
      <c r="A13" s="223">
        <f>'[3]BH Expend-Adjusted'!A12</f>
        <v>45748</v>
      </c>
      <c r="B13" s="224">
        <f>'[3]BH Expend-Adjusted'!B12</f>
        <v>36997671</v>
      </c>
      <c r="C13" s="224">
        <f>'[3]BH Expend-Adjusted'!C12</f>
        <v>36982606</v>
      </c>
      <c r="D13" s="224">
        <f>'[3]BH Expend-Adjusted'!D12</f>
        <v>15065</v>
      </c>
      <c r="E13" s="68"/>
    </row>
    <row r="14" spans="1:5" x14ac:dyDescent="0.35">
      <c r="A14" s="223">
        <f>'[3]BH Expend-Adjusted'!A13</f>
        <v>45778</v>
      </c>
      <c r="B14" s="224"/>
      <c r="C14" s="224"/>
      <c r="D14" s="224"/>
      <c r="E14" s="68"/>
    </row>
    <row r="15" spans="1:5" x14ac:dyDescent="0.35">
      <c r="A15" s="223">
        <f>'[3]BH Expend-Adjusted'!A14</f>
        <v>45809</v>
      </c>
      <c r="B15" s="224"/>
      <c r="C15" s="224"/>
      <c r="D15" s="224"/>
      <c r="E15" s="68"/>
    </row>
    <row r="16" spans="1:5" x14ac:dyDescent="0.35">
      <c r="A16" s="392" t="str">
        <f>'[3]BH Expend-Adjusted'!A15</f>
        <v>Total Year-to-Date Expenditures</v>
      </c>
      <c r="B16" s="225">
        <f>'[3]BH Expend-Adjusted'!B15</f>
        <v>996593483</v>
      </c>
      <c r="C16" s="225">
        <f>'[3]BH Expend-Adjusted'!C15</f>
        <v>992146391</v>
      </c>
      <c r="D16" s="225">
        <f>'[3]BH Expend-Adjusted'!D15</f>
        <v>4447092</v>
      </c>
      <c r="E16" s="68"/>
    </row>
    <row r="17" spans="1:5" x14ac:dyDescent="0.35">
      <c r="A17" s="393" t="str">
        <f>'[3]BH Expend-Adjusted'!A16</f>
        <v>Total Year-to-Date Appropriation</v>
      </c>
      <c r="B17" s="224">
        <f>'[3]BH Expend-Adjusted'!B16</f>
        <v>1268663537</v>
      </c>
      <c r="C17" s="224">
        <f>'[3]BH Expend-Adjusted'!C16</f>
        <v>1257590258</v>
      </c>
      <c r="D17" s="224">
        <f>'[3]BH Expend-Adjusted'!D16</f>
        <v>11073279</v>
      </c>
      <c r="E17" s="68"/>
    </row>
    <row r="18" spans="1:5" x14ac:dyDescent="0.35">
      <c r="A18" s="394" t="str">
        <f>'[3]BH Expend-Adjusted'!A17</f>
        <v>Remaining in Appropriation</v>
      </c>
      <c r="B18" s="228">
        <f>'[3]BH Expend-Adjusted'!B17</f>
        <v>272070054</v>
      </c>
      <c r="C18" s="228">
        <f>'[3]BH Expend-Adjusted'!C17</f>
        <v>265443867</v>
      </c>
      <c r="D18" s="228">
        <f>'[3]BH Expend-Adjusted'!D17</f>
        <v>6626187</v>
      </c>
      <c r="E18" s="68"/>
    </row>
    <row r="19" spans="1:5" ht="15" x14ac:dyDescent="0.3">
      <c r="A19" s="574" t="s">
        <v>4</v>
      </c>
      <c r="B19" s="575"/>
      <c r="C19" s="575"/>
      <c r="D19" s="576"/>
      <c r="E19" s="68"/>
    </row>
    <row r="20" spans="1:5" ht="30" x14ac:dyDescent="0.3">
      <c r="A20" s="577" t="s">
        <v>241</v>
      </c>
      <c r="B20" s="578"/>
      <c r="C20" s="578"/>
      <c r="D20" s="579"/>
      <c r="E20" s="187" t="s">
        <v>83</v>
      </c>
    </row>
    <row r="21" spans="1:5" ht="15" x14ac:dyDescent="0.3">
      <c r="A21" s="583" t="s">
        <v>244</v>
      </c>
      <c r="B21" s="584"/>
      <c r="C21" s="584"/>
      <c r="D21" s="585"/>
      <c r="E21" s="187" t="s">
        <v>85</v>
      </c>
    </row>
    <row r="22" spans="1:5" ht="30.75" thickBot="1" x14ac:dyDescent="0.35">
      <c r="A22" s="580" t="s">
        <v>129</v>
      </c>
      <c r="B22" s="581"/>
      <c r="C22" s="581"/>
      <c r="D22" s="582"/>
      <c r="E22" s="187" t="s">
        <v>83</v>
      </c>
    </row>
    <row r="31" spans="1:5" x14ac:dyDescent="0.35">
      <c r="E31" s="229"/>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zoomScale="70" zoomScaleNormal="100" zoomScaleSheetLayoutView="70" workbookViewId="0">
      <selection activeCell="B23" sqref="B23"/>
    </sheetView>
  </sheetViews>
  <sheetFormatPr defaultColWidth="9.28515625" defaultRowHeight="18" x14ac:dyDescent="0.35"/>
  <cols>
    <col min="1" max="1" width="33" style="68" bestFit="1" customWidth="1"/>
    <col min="2" max="2" width="19.5703125" style="68" bestFit="1" customWidth="1"/>
    <col min="3" max="11" width="17.5703125" style="68" customWidth="1"/>
    <col min="12" max="12" width="12.5703125" style="92" bestFit="1" customWidth="1"/>
    <col min="13" max="13" width="12.7109375" style="68" bestFit="1" customWidth="1"/>
    <col min="14" max="14" width="11.5703125" style="68" bestFit="1" customWidth="1"/>
    <col min="15" max="16" width="9.28515625" style="68"/>
    <col min="17" max="17" width="16.28515625" style="68" bestFit="1" customWidth="1"/>
    <col min="18" max="16384" width="9.28515625" style="68"/>
  </cols>
  <sheetData>
    <row r="1" spans="1:12" ht="18.75" thickBot="1" x14ac:dyDescent="0.4">
      <c r="A1" s="68" t="s">
        <v>168</v>
      </c>
    </row>
    <row r="2" spans="1:12" ht="15.75" customHeight="1" thickBot="1" x14ac:dyDescent="0.35">
      <c r="A2" s="592" t="s">
        <v>208</v>
      </c>
      <c r="B2" s="593"/>
      <c r="C2" s="593"/>
      <c r="D2" s="593"/>
      <c r="E2" s="593"/>
      <c r="F2" s="593"/>
      <c r="G2" s="593"/>
      <c r="H2" s="593"/>
      <c r="I2" s="593"/>
      <c r="J2" s="593"/>
      <c r="K2" s="594"/>
      <c r="L2" s="68"/>
    </row>
    <row r="3" spans="1:12" ht="72" x14ac:dyDescent="0.3">
      <c r="A3" s="406" t="s">
        <v>173</v>
      </c>
      <c r="B3" s="220" t="s">
        <v>8</v>
      </c>
      <c r="C3" s="231" t="s">
        <v>92</v>
      </c>
      <c r="D3" s="231" t="s">
        <v>93</v>
      </c>
      <c r="E3" s="231" t="s">
        <v>94</v>
      </c>
      <c r="F3" s="231" t="s">
        <v>95</v>
      </c>
      <c r="G3" s="231" t="s">
        <v>156</v>
      </c>
      <c r="H3" s="231" t="s">
        <v>97</v>
      </c>
      <c r="I3" s="231" t="s">
        <v>98</v>
      </c>
      <c r="J3" s="231" t="s">
        <v>157</v>
      </c>
      <c r="K3" s="232" t="s">
        <v>158</v>
      </c>
      <c r="L3" s="68"/>
    </row>
    <row r="4" spans="1:12" x14ac:dyDescent="0.35">
      <c r="A4" s="233" t="str">
        <f>'[3]BH by RAE-Adjusted'!A3</f>
        <v xml:space="preserve">July                  </v>
      </c>
      <c r="B4" s="224">
        <f>'[3]BH by RAE-Adjusted'!B3</f>
        <v>98854519</v>
      </c>
      <c r="C4" s="224">
        <f>'[3]BH by RAE-Adjusted'!C3</f>
        <v>18818642</v>
      </c>
      <c r="D4" s="224">
        <f>'[3]BH by RAE-Adjusted'!D3</f>
        <v>4311477</v>
      </c>
      <c r="E4" s="224">
        <f>'[3]BH by RAE-Adjusted'!E3</f>
        <v>16301996</v>
      </c>
      <c r="F4" s="224">
        <f>'[3]BH by RAE-Adjusted'!F3</f>
        <v>7617475</v>
      </c>
      <c r="G4" s="224">
        <f>'[3]BH by RAE-Adjusted'!G3</f>
        <v>10030725</v>
      </c>
      <c r="H4" s="224">
        <f>'[3]BH by RAE-Adjusted'!H3</f>
        <v>8193546</v>
      </c>
      <c r="I4" s="224">
        <f>'[3]BH by RAE-Adjusted'!I3</f>
        <v>6896751</v>
      </c>
      <c r="J4" s="224">
        <f>'[3]BH by RAE-Adjusted'!J3</f>
        <v>4136484</v>
      </c>
      <c r="K4" s="224">
        <f>'[3]BH by RAE-Adjusted'!K3</f>
        <v>22547423</v>
      </c>
      <c r="L4" s="68"/>
    </row>
    <row r="5" spans="1:12" x14ac:dyDescent="0.35">
      <c r="A5" s="233" t="str">
        <f>'[3]BH by RAE-Adjusted'!A4</f>
        <v xml:space="preserve">August             </v>
      </c>
      <c r="B5" s="224">
        <f>'[3]BH by RAE-Adjusted'!B4</f>
        <v>126643415</v>
      </c>
      <c r="C5" s="224">
        <f>'[3]BH by RAE-Adjusted'!C4</f>
        <v>10609186</v>
      </c>
      <c r="D5" s="224">
        <f>'[3]BH by RAE-Adjusted'!D4</f>
        <v>4067982</v>
      </c>
      <c r="E5" s="224">
        <f>'[3]BH by RAE-Adjusted'!E4</f>
        <v>34383614</v>
      </c>
      <c r="F5" s="224">
        <f>'[3]BH by RAE-Adjusted'!F4</f>
        <v>12133337</v>
      </c>
      <c r="G5" s="224">
        <f>'[3]BH by RAE-Adjusted'!G4</f>
        <v>18720785</v>
      </c>
      <c r="H5" s="224">
        <f>'[3]BH by RAE-Adjusted'!H4</f>
        <v>18921338</v>
      </c>
      <c r="I5" s="224">
        <f>'[3]BH by RAE-Adjusted'!I4</f>
        <v>14744603</v>
      </c>
      <c r="J5" s="224">
        <f>'[3]BH by RAE-Adjusted'!J4</f>
        <v>13433777</v>
      </c>
      <c r="K5" s="224">
        <f>'[3]BH by RAE-Adjusted'!K4</f>
        <v>-371207</v>
      </c>
      <c r="L5" s="68"/>
    </row>
    <row r="6" spans="1:12" x14ac:dyDescent="0.35">
      <c r="A6" s="233" t="str">
        <f>'[3]BH by RAE-Adjusted'!A5</f>
        <v xml:space="preserve">September       </v>
      </c>
      <c r="B6" s="224">
        <f>'[3]BH by RAE-Adjusted'!B5</f>
        <v>68962966</v>
      </c>
      <c r="C6" s="224">
        <f>'[3]BH by RAE-Adjusted'!C5</f>
        <v>11429887</v>
      </c>
      <c r="D6" s="224">
        <f>'[3]BH by RAE-Adjusted'!D5</f>
        <v>4346612</v>
      </c>
      <c r="E6" s="224">
        <f>'[3]BH by RAE-Adjusted'!E5</f>
        <v>17639369</v>
      </c>
      <c r="F6" s="224">
        <f>'[3]BH by RAE-Adjusted'!F5</f>
        <v>8137337</v>
      </c>
      <c r="G6" s="224">
        <f>'[3]BH by RAE-Adjusted'!G5</f>
        <v>10749090</v>
      </c>
      <c r="H6" s="224">
        <f>'[3]BH by RAE-Adjusted'!H5</f>
        <v>8895736</v>
      </c>
      <c r="I6" s="224">
        <f>'[3]BH by RAE-Adjusted'!I5</f>
        <v>7513711</v>
      </c>
      <c r="J6" s="224">
        <f>'[3]BH by RAE-Adjusted'!J5</f>
        <v>4602296</v>
      </c>
      <c r="K6" s="224">
        <f>'[3]BH by RAE-Adjusted'!K5</f>
        <v>-4351072</v>
      </c>
      <c r="L6" s="68"/>
    </row>
    <row r="7" spans="1:12" x14ac:dyDescent="0.35">
      <c r="A7" s="233" t="str">
        <f>'[3]BH by RAE-Adjusted'!A6</f>
        <v xml:space="preserve">October            </v>
      </c>
      <c r="B7" s="224">
        <f>'[3]BH by RAE-Adjusted'!B6</f>
        <v>74834540</v>
      </c>
      <c r="C7" s="224">
        <f>'[3]BH by RAE-Adjusted'!C6</f>
        <v>10664268</v>
      </c>
      <c r="D7" s="224">
        <f>'[3]BH by RAE-Adjusted'!D6</f>
        <v>4146198</v>
      </c>
      <c r="E7" s="224">
        <f>'[3]BH by RAE-Adjusted'!E6</f>
        <v>16872064</v>
      </c>
      <c r="F7" s="224">
        <f>'[3]BH by RAE-Adjusted'!F6</f>
        <v>7715777</v>
      </c>
      <c r="G7" s="224">
        <f>'[3]BH by RAE-Adjusted'!G6</f>
        <v>10059461</v>
      </c>
      <c r="H7" s="224">
        <f>'[3]BH by RAE-Adjusted'!H6</f>
        <v>8307762</v>
      </c>
      <c r="I7" s="224">
        <f>'[3]BH by RAE-Adjusted'!I6</f>
        <v>7065704</v>
      </c>
      <c r="J7" s="224">
        <f>'[3]BH by RAE-Adjusted'!J6</f>
        <v>4341410</v>
      </c>
      <c r="K7" s="224">
        <f>'[3]BH by RAE-Adjusted'!K6</f>
        <v>5661896</v>
      </c>
      <c r="L7" s="68"/>
    </row>
    <row r="8" spans="1:12" x14ac:dyDescent="0.35">
      <c r="A8" s="233" t="str">
        <f>'[3]BH by RAE-Adjusted'!A7</f>
        <v>November</v>
      </c>
      <c r="B8" s="224">
        <f>'[3]BH by RAE-Adjusted'!B7</f>
        <v>66904856</v>
      </c>
      <c r="C8" s="224">
        <f>'[3]BH by RAE-Adjusted'!C7</f>
        <v>10706660</v>
      </c>
      <c r="D8" s="224">
        <f>'[3]BH by RAE-Adjusted'!D7</f>
        <v>4172567</v>
      </c>
      <c r="E8" s="224">
        <f>'[3]BH by RAE-Adjusted'!E7</f>
        <v>17018355</v>
      </c>
      <c r="F8" s="224">
        <f>'[3]BH by RAE-Adjusted'!F7</f>
        <v>7710485</v>
      </c>
      <c r="G8" s="224">
        <f>'[3]BH by RAE-Adjusted'!G7</f>
        <v>10032707</v>
      </c>
      <c r="H8" s="224">
        <f>'[3]BH by RAE-Adjusted'!H7</f>
        <v>8333170</v>
      </c>
      <c r="I8" s="224">
        <f>'[3]BH by RAE-Adjusted'!I7</f>
        <v>7091691</v>
      </c>
      <c r="J8" s="224">
        <f>'[3]BH by RAE-Adjusted'!J7</f>
        <v>4383183</v>
      </c>
      <c r="K8" s="224">
        <f>'[3]BH by RAE-Adjusted'!K7</f>
        <v>-2543962</v>
      </c>
      <c r="L8" s="68"/>
    </row>
    <row r="9" spans="1:12" x14ac:dyDescent="0.35">
      <c r="A9" s="233" t="str">
        <f>'[3]BH by RAE-Adjusted'!A8</f>
        <v xml:space="preserve">December    </v>
      </c>
      <c r="B9" s="224">
        <f>'[3]BH by RAE-Adjusted'!B8</f>
        <v>92309751</v>
      </c>
      <c r="C9" s="224">
        <f>'[3]BH by RAE-Adjusted'!C8</f>
        <v>10765869</v>
      </c>
      <c r="D9" s="224">
        <f>'[3]BH by RAE-Adjusted'!D8</f>
        <v>4193873</v>
      </c>
      <c r="E9" s="224">
        <f>'[3]BH by RAE-Adjusted'!E8</f>
        <v>17085675</v>
      </c>
      <c r="F9" s="224">
        <f>'[3]BH by RAE-Adjusted'!F8</f>
        <v>7724960</v>
      </c>
      <c r="G9" s="224">
        <f>'[3]BH by RAE-Adjusted'!G8</f>
        <v>10027785</v>
      </c>
      <c r="H9" s="224">
        <f>'[3]BH by RAE-Adjusted'!H8</f>
        <v>8400182</v>
      </c>
      <c r="I9" s="224">
        <f>'[3]BH by RAE-Adjusted'!I8</f>
        <v>7123969</v>
      </c>
      <c r="J9" s="224">
        <f>'[3]BH by RAE-Adjusted'!J8</f>
        <v>4441083</v>
      </c>
      <c r="K9" s="224">
        <f>'[3]BH by RAE-Adjusted'!K8</f>
        <v>22546355</v>
      </c>
      <c r="L9" s="68"/>
    </row>
    <row r="10" spans="1:12" x14ac:dyDescent="0.35">
      <c r="A10" s="233" t="str">
        <f>'[3]BH by RAE-Adjusted'!A9</f>
        <v xml:space="preserve">January            </v>
      </c>
      <c r="B10" s="224">
        <f>'[3]BH by RAE-Adjusted'!B9</f>
        <v>54936352</v>
      </c>
      <c r="C10" s="224">
        <f>'[3]BH by RAE-Adjusted'!C9</f>
        <v>10972657</v>
      </c>
      <c r="D10" s="224">
        <f>'[3]BH by RAE-Adjusted'!D9</f>
        <v>4239511</v>
      </c>
      <c r="E10" s="224">
        <f>'[3]BH by RAE-Adjusted'!E9</f>
        <v>17243793</v>
      </c>
      <c r="F10" s="224">
        <f>'[3]BH by RAE-Adjusted'!F9</f>
        <v>7786011</v>
      </c>
      <c r="G10" s="224">
        <f>'[3]BH by RAE-Adjusted'!G9</f>
        <v>10426515</v>
      </c>
      <c r="H10" s="224">
        <f>'[3]BH by RAE-Adjusted'!H9</f>
        <v>8538976</v>
      </c>
      <c r="I10" s="224">
        <f>'[3]BH by RAE-Adjusted'!I9</f>
        <v>7182422</v>
      </c>
      <c r="J10" s="224">
        <f>'[3]BH by RAE-Adjusted'!J9</f>
        <v>4687655</v>
      </c>
      <c r="K10" s="224">
        <f>'[3]BH by RAE-Adjusted'!K9</f>
        <v>-16141188</v>
      </c>
      <c r="L10" s="68"/>
    </row>
    <row r="11" spans="1:12" x14ac:dyDescent="0.35">
      <c r="A11" s="233" t="str">
        <f>'[3]BH by RAE-Adjusted'!A10</f>
        <v xml:space="preserve">February          </v>
      </c>
      <c r="B11" s="224">
        <f>'[3]BH by RAE-Adjusted'!B10</f>
        <v>347748590</v>
      </c>
      <c r="C11" s="224">
        <f>'[3]BH by RAE-Adjusted'!C10</f>
        <v>61815970</v>
      </c>
      <c r="D11" s="224">
        <f>'[3]BH by RAE-Adjusted'!D10</f>
        <v>15903512</v>
      </c>
      <c r="E11" s="224">
        <f>'[3]BH by RAE-Adjusted'!E10</f>
        <v>85486839</v>
      </c>
      <c r="F11" s="224">
        <f>'[3]BH by RAE-Adjusted'!F10</f>
        <v>22470069</v>
      </c>
      <c r="G11" s="224">
        <f>'[3]BH by RAE-Adjusted'!G10</f>
        <v>47227191</v>
      </c>
      <c r="H11" s="224">
        <f>'[3]BH by RAE-Adjusted'!H10</f>
        <v>46496025</v>
      </c>
      <c r="I11" s="224">
        <f>'[3]BH by RAE-Adjusted'!I10</f>
        <v>41778137</v>
      </c>
      <c r="J11" s="224">
        <f>'[3]BH by RAE-Adjusted'!J10</f>
        <v>28006141</v>
      </c>
      <c r="K11" s="224">
        <f>'[3]BH by RAE-Adjusted'!K10</f>
        <v>-1435294</v>
      </c>
      <c r="L11" s="68"/>
    </row>
    <row r="12" spans="1:12" x14ac:dyDescent="0.35">
      <c r="A12" s="233" t="str">
        <f>'[3]BH by RAE-Adjusted'!A11</f>
        <v xml:space="preserve">March            </v>
      </c>
      <c r="B12" s="224">
        <f>'[3]BH by RAE-Adjusted'!B11</f>
        <v>24209134</v>
      </c>
      <c r="C12" s="224">
        <f>'[3]BH by RAE-Adjusted'!C11</f>
        <v>17443575.669999994</v>
      </c>
      <c r="D12" s="224">
        <f>'[3]BH by RAE-Adjusted'!D11</f>
        <v>5780300.2999999924</v>
      </c>
      <c r="E12" s="224">
        <f>'[3]BH by RAE-Adjusted'!E11</f>
        <v>26162538.370000008</v>
      </c>
      <c r="F12" s="224">
        <f>'[3]BH by RAE-Adjusted'!F11</f>
        <v>9615517.5999999903</v>
      </c>
      <c r="G12" s="224">
        <f>'[3]BH by RAE-Adjusted'!G11</f>
        <v>15007755.18</v>
      </c>
      <c r="H12" s="224">
        <f>'[3]BH by RAE-Adjusted'!H11</f>
        <v>13370936.609999996</v>
      </c>
      <c r="I12" s="224">
        <f>'[3]BH by RAE-Adjusted'!I11</f>
        <v>11611340.579999998</v>
      </c>
      <c r="J12" s="224">
        <f>'[3]BH by RAE-Adjusted'!J11</f>
        <v>7746567.5899999999</v>
      </c>
      <c r="K12" s="224">
        <f>'[3]BH by RAE-Adjusted'!K11</f>
        <v>-82529398.169999957</v>
      </c>
      <c r="L12" s="68"/>
    </row>
    <row r="13" spans="1:12" x14ac:dyDescent="0.35">
      <c r="A13" s="233" t="str">
        <f>'[3]BH by RAE-Adjusted'!A12</f>
        <v xml:space="preserve">April                 </v>
      </c>
      <c r="B13" s="224">
        <f>'[3]BH by RAE-Adjusted'!B12</f>
        <v>37142332</v>
      </c>
      <c r="C13" s="224">
        <f>'[3]BH by RAE-Adjusted'!C12</f>
        <v>17434138.799999997</v>
      </c>
      <c r="D13" s="224">
        <f>'[3]BH by RAE-Adjusted'!D12</f>
        <v>5785189.9999999981</v>
      </c>
      <c r="E13" s="224">
        <f>'[3]BH by RAE-Adjusted'!E12</f>
        <v>26251946.940000005</v>
      </c>
      <c r="F13" s="224">
        <f>'[3]BH by RAE-Adjusted'!F12</f>
        <v>9550054.9799999911</v>
      </c>
      <c r="G13" s="224">
        <f>'[3]BH by RAE-Adjusted'!G12</f>
        <v>14780561.09</v>
      </c>
      <c r="H13" s="224">
        <f>'[3]BH by RAE-Adjusted'!H12</f>
        <v>13361367.300000006</v>
      </c>
      <c r="I13" s="224">
        <f>'[3]BH by RAE-Adjusted'!I12</f>
        <v>11592102.45999999</v>
      </c>
      <c r="J13" s="224">
        <f>'[3]BH by RAE-Adjusted'!J12</f>
        <v>7753154.2300000023</v>
      </c>
      <c r="K13" s="224">
        <f>'[3]BH by RAE-Adjusted'!K12</f>
        <v>-69366183.470000029</v>
      </c>
      <c r="L13" s="68"/>
    </row>
    <row r="14" spans="1:12" x14ac:dyDescent="0.35">
      <c r="A14" s="233" t="str">
        <f>'[3]BH by RAE-Adjusted'!A13</f>
        <v xml:space="preserve">May                 </v>
      </c>
      <c r="B14" s="224"/>
      <c r="C14" s="224"/>
      <c r="D14" s="224"/>
      <c r="E14" s="224"/>
      <c r="F14" s="224"/>
      <c r="G14" s="224"/>
      <c r="H14" s="224"/>
      <c r="I14" s="224"/>
      <c r="J14" s="224"/>
      <c r="K14" s="224"/>
      <c r="L14" s="68"/>
    </row>
    <row r="15" spans="1:12" x14ac:dyDescent="0.35">
      <c r="A15" s="234" t="str">
        <f>'[3]BH by RAE-Adjusted'!A14</f>
        <v xml:space="preserve">June </v>
      </c>
      <c r="B15" s="224"/>
      <c r="C15" s="224"/>
      <c r="D15" s="224"/>
      <c r="E15" s="224"/>
      <c r="F15" s="224"/>
      <c r="G15" s="224"/>
      <c r="H15" s="224"/>
      <c r="I15" s="224"/>
      <c r="J15" s="224"/>
      <c r="K15" s="224"/>
      <c r="L15" s="68"/>
    </row>
    <row r="16" spans="1:12" x14ac:dyDescent="0.35">
      <c r="A16" s="235" t="str">
        <f>'[3]BH by RAE-Adjusted'!A15</f>
        <v>Total Year-to-Date Expenditures</v>
      </c>
      <c r="B16" s="236">
        <f>'[3]BH by RAE'!$B$15</f>
        <v>988520157</v>
      </c>
      <c r="C16" s="236">
        <f>'[3]BH by RAE'!$C$15</f>
        <v>179767247</v>
      </c>
      <c r="D16" s="236">
        <f>'[3]BH by RAE'!$D$15</f>
        <v>56667647</v>
      </c>
      <c r="E16" s="236">
        <f>'[3]BH by RAE'!$E$15</f>
        <v>273357236</v>
      </c>
      <c r="F16" s="236">
        <f>'[3]BH by RAE'!$F$15</f>
        <v>99956761</v>
      </c>
      <c r="G16" s="236">
        <f>'[3]BH by RAE'!$G$15</f>
        <v>156276896</v>
      </c>
      <c r="H16" s="236">
        <f>'[3]BH by RAE'!$H$15</f>
        <v>142201216</v>
      </c>
      <c r="I16" s="236">
        <f>'[3]BH by RAE'!$I$15</f>
        <v>121996096</v>
      </c>
      <c r="J16" s="236">
        <f>'[3]BH by RAE'!$J$15</f>
        <v>83230756</v>
      </c>
      <c r="K16" s="236">
        <f>'[3]BH by RAE-Adjusted'!K15</f>
        <v>-125982631</v>
      </c>
      <c r="L16" s="68"/>
    </row>
    <row r="17" spans="1:12" ht="36" x14ac:dyDescent="0.35">
      <c r="A17" s="226" t="str">
        <f>'[3]BH by RAE-Adjusted'!A16</f>
        <v>Total Year-to-Date Appropriation</v>
      </c>
      <c r="B17" s="408">
        <f>'[3]BH by RAE-Adjusted'!B16</f>
        <v>1257590258</v>
      </c>
      <c r="C17" s="362" t="s">
        <v>161</v>
      </c>
      <c r="D17" s="362" t="s">
        <v>161</v>
      </c>
      <c r="E17" s="362" t="s">
        <v>161</v>
      </c>
      <c r="F17" s="362" t="s">
        <v>161</v>
      </c>
      <c r="G17" s="362" t="s">
        <v>161</v>
      </c>
      <c r="H17" s="362" t="s">
        <v>161</v>
      </c>
      <c r="I17" s="362" t="s">
        <v>161</v>
      </c>
      <c r="J17" s="362" t="s">
        <v>161</v>
      </c>
      <c r="K17" s="362" t="s">
        <v>161</v>
      </c>
      <c r="L17" s="68"/>
    </row>
    <row r="18" spans="1:12" ht="18.75" thickBot="1" x14ac:dyDescent="0.4">
      <c r="A18" s="227" t="str">
        <f>'[3]BH by RAE-Adjusted'!A17</f>
        <v>Remaining in Appropriation</v>
      </c>
      <c r="B18" s="237">
        <f>'[3]BH by RAE'!$B$17</f>
        <v>269070101</v>
      </c>
      <c r="C18" s="362" t="s">
        <v>161</v>
      </c>
      <c r="D18" s="362" t="s">
        <v>161</v>
      </c>
      <c r="E18" s="362" t="s">
        <v>161</v>
      </c>
      <c r="F18" s="362" t="s">
        <v>161</v>
      </c>
      <c r="G18" s="362" t="s">
        <v>161</v>
      </c>
      <c r="H18" s="362" t="s">
        <v>161</v>
      </c>
      <c r="I18" s="362" t="s">
        <v>161</v>
      </c>
      <c r="J18" s="362" t="s">
        <v>161</v>
      </c>
      <c r="K18" s="362" t="s">
        <v>161</v>
      </c>
      <c r="L18" s="68"/>
    </row>
    <row r="19" spans="1:12" ht="15.75" customHeight="1" x14ac:dyDescent="0.3">
      <c r="A19" s="589" t="s">
        <v>4</v>
      </c>
      <c r="B19" s="590"/>
      <c r="C19" s="590"/>
      <c r="D19" s="590"/>
      <c r="E19" s="590"/>
      <c r="F19" s="590"/>
      <c r="G19" s="590"/>
      <c r="H19" s="590"/>
      <c r="I19" s="590"/>
      <c r="J19" s="590"/>
      <c r="K19" s="591"/>
      <c r="L19" s="68"/>
    </row>
    <row r="20" spans="1:12" ht="27.75" customHeight="1" x14ac:dyDescent="0.3">
      <c r="A20" s="586" t="s">
        <v>100</v>
      </c>
      <c r="B20" s="587"/>
      <c r="C20" s="587"/>
      <c r="D20" s="587"/>
      <c r="E20" s="587"/>
      <c r="F20" s="587"/>
      <c r="G20" s="587"/>
      <c r="H20" s="587"/>
      <c r="I20" s="587"/>
      <c r="J20" s="587"/>
      <c r="K20" s="588"/>
      <c r="L20" s="68"/>
    </row>
    <row r="21" spans="1:12" ht="30.75" thickBot="1" x14ac:dyDescent="0.35">
      <c r="A21" s="595" t="s">
        <v>139</v>
      </c>
      <c r="B21" s="596"/>
      <c r="C21" s="596"/>
      <c r="D21" s="596"/>
      <c r="E21" s="596"/>
      <c r="F21" s="596"/>
      <c r="G21" s="596"/>
      <c r="H21" s="596"/>
      <c r="I21" s="596"/>
      <c r="J21" s="596"/>
      <c r="K21" s="597"/>
      <c r="L21" s="187" t="s">
        <v>83</v>
      </c>
    </row>
    <row r="22" spans="1:12" ht="16.5" customHeight="1" thickBot="1" x14ac:dyDescent="0.35">
      <c r="A22" s="592" t="s">
        <v>209</v>
      </c>
      <c r="B22" s="593"/>
      <c r="C22" s="593"/>
      <c r="D22" s="593"/>
      <c r="E22" s="593"/>
      <c r="F22" s="593"/>
      <c r="G22" s="593"/>
      <c r="H22" s="593"/>
      <c r="I22" s="593"/>
      <c r="J22" s="593"/>
      <c r="K22" s="594"/>
      <c r="L22" s="68"/>
    </row>
    <row r="23" spans="1:12" ht="72" x14ac:dyDescent="0.3">
      <c r="A23" s="406" t="s">
        <v>173</v>
      </c>
      <c r="B23" s="238" t="s">
        <v>8</v>
      </c>
      <c r="C23" s="231" t="s">
        <v>92</v>
      </c>
      <c r="D23" s="231" t="s">
        <v>93</v>
      </c>
      <c r="E23" s="231" t="s">
        <v>94</v>
      </c>
      <c r="F23" s="231" t="s">
        <v>95</v>
      </c>
      <c r="G23" s="231" t="s">
        <v>96</v>
      </c>
      <c r="H23" s="231" t="s">
        <v>97</v>
      </c>
      <c r="I23" s="231" t="s">
        <v>98</v>
      </c>
      <c r="J23" s="231" t="s">
        <v>159</v>
      </c>
      <c r="K23" s="232" t="s">
        <v>126</v>
      </c>
      <c r="L23" s="68"/>
    </row>
    <row r="24" spans="1:12" x14ac:dyDescent="0.3">
      <c r="A24" s="233" t="str">
        <f>'[3]BH by RAE-Adjusted'!A24</f>
        <v xml:space="preserve">July                  </v>
      </c>
      <c r="B24" s="239">
        <f>'[3]BH by RAE-Adjusted'!B24</f>
        <v>1087162</v>
      </c>
      <c r="C24" s="239">
        <f>'[3]BH by RAE-Adjusted'!C24</f>
        <v>162239</v>
      </c>
      <c r="D24" s="239">
        <f>'[3]BH by RAE-Adjusted'!D24</f>
        <v>74469</v>
      </c>
      <c r="E24" s="239">
        <f>'[3]BH by RAE-Adjusted'!E24</f>
        <v>256971</v>
      </c>
      <c r="F24" s="239">
        <f>'[3]BH by RAE-Adjusted'!F24</f>
        <v>110738</v>
      </c>
      <c r="G24" s="239">
        <f>'[3]BH by RAE-Adjusted'!G24</f>
        <v>117395</v>
      </c>
      <c r="H24" s="239">
        <f>'[3]BH by RAE-Adjusted'!H24</f>
        <v>127610</v>
      </c>
      <c r="I24" s="239">
        <f>'[3]BH by RAE-Adjusted'!I24</f>
        <v>148369</v>
      </c>
      <c r="J24" s="239">
        <f>'[3]BH by RAE-Adjusted'!J24</f>
        <v>72624</v>
      </c>
      <c r="K24" s="239">
        <f>'[3]BH by RAE-Adjusted'!K24</f>
        <v>16747</v>
      </c>
      <c r="L24" s="68"/>
    </row>
    <row r="25" spans="1:12" x14ac:dyDescent="0.3">
      <c r="A25" s="233" t="str">
        <f>'[3]BH by RAE-Adjusted'!A25</f>
        <v xml:space="preserve">August             </v>
      </c>
      <c r="B25" s="239">
        <f>'[3]BH by RAE-Adjusted'!B25</f>
        <v>1098651</v>
      </c>
      <c r="C25" s="239">
        <f>'[3]BH by RAE-Adjusted'!C25</f>
        <v>163648</v>
      </c>
      <c r="D25" s="239">
        <f>'[3]BH by RAE-Adjusted'!D25</f>
        <v>75665</v>
      </c>
      <c r="E25" s="239">
        <f>'[3]BH by RAE-Adjusted'!E25</f>
        <v>261009</v>
      </c>
      <c r="F25" s="239">
        <f>'[3]BH by RAE-Adjusted'!F25</f>
        <v>111603</v>
      </c>
      <c r="G25" s="239">
        <f>'[3]BH by RAE-Adjusted'!G25</f>
        <v>117918</v>
      </c>
      <c r="H25" s="239">
        <f>'[3]BH by RAE-Adjusted'!H25</f>
        <v>129379</v>
      </c>
      <c r="I25" s="239">
        <f>'[3]BH by RAE-Adjusted'!I25</f>
        <v>149885</v>
      </c>
      <c r="J25" s="239">
        <f>'[3]BH by RAE-Adjusted'!J25</f>
        <v>74316</v>
      </c>
      <c r="K25" s="239">
        <f>'[3]BH by RAE-Adjusted'!K25</f>
        <v>15228</v>
      </c>
      <c r="L25" s="68"/>
    </row>
    <row r="26" spans="1:12" x14ac:dyDescent="0.3">
      <c r="A26" s="233" t="str">
        <f>'[3]BH by RAE-Adjusted'!A26</f>
        <v xml:space="preserve">September       </v>
      </c>
      <c r="B26" s="239">
        <f>'[3]BH by RAE-Adjusted'!B26</f>
        <v>1100697</v>
      </c>
      <c r="C26" s="239">
        <f>'[3]BH by RAE-Adjusted'!C26</f>
        <v>162692</v>
      </c>
      <c r="D26" s="239">
        <f>'[3]BH by RAE-Adjusted'!D26</f>
        <v>75746</v>
      </c>
      <c r="E26" s="239">
        <f>'[3]BH by RAE-Adjusted'!E26</f>
        <v>261828</v>
      </c>
      <c r="F26" s="239">
        <f>'[3]BH by RAE-Adjusted'!F26</f>
        <v>111155</v>
      </c>
      <c r="G26" s="239">
        <f>'[3]BH by RAE-Adjusted'!G26</f>
        <v>117059</v>
      </c>
      <c r="H26" s="239">
        <f>'[3]BH by RAE-Adjusted'!H26</f>
        <v>129225</v>
      </c>
      <c r="I26" s="239">
        <f>'[3]BH by RAE-Adjusted'!I26</f>
        <v>150078</v>
      </c>
      <c r="J26" s="239">
        <f>'[3]BH by RAE-Adjusted'!J26</f>
        <v>74477</v>
      </c>
      <c r="K26" s="239">
        <f>'[3]BH by RAE-Adjusted'!K26</f>
        <v>18437</v>
      </c>
      <c r="L26" s="68"/>
    </row>
    <row r="27" spans="1:12" x14ac:dyDescent="0.3">
      <c r="A27" s="233" t="str">
        <f>'[3]BH by RAE-Adjusted'!A27</f>
        <v xml:space="preserve">October            </v>
      </c>
      <c r="B27" s="239">
        <f>'[3]BH by RAE-Adjusted'!B27</f>
        <v>1107034</v>
      </c>
      <c r="C27" s="239">
        <f>'[3]BH by RAE-Adjusted'!C27</f>
        <v>163671</v>
      </c>
      <c r="D27" s="239">
        <f>'[3]BH by RAE-Adjusted'!D27</f>
        <v>76685</v>
      </c>
      <c r="E27" s="239">
        <f>'[3]BH by RAE-Adjusted'!E27</f>
        <v>264949</v>
      </c>
      <c r="F27" s="239">
        <f>'[3]BH by RAE-Adjusted'!F27</f>
        <v>111594</v>
      </c>
      <c r="G27" s="239">
        <f>'[3]BH by RAE-Adjusted'!G27</f>
        <v>117367</v>
      </c>
      <c r="H27" s="239">
        <f>'[3]BH by RAE-Adjusted'!H27</f>
        <v>129206</v>
      </c>
      <c r="I27" s="239">
        <f>'[3]BH by RAE-Adjusted'!I27</f>
        <v>151539</v>
      </c>
      <c r="J27" s="239">
        <f>'[3]BH by RAE-Adjusted'!J27</f>
        <v>75587</v>
      </c>
      <c r="K27" s="239">
        <f>'[3]BH by RAE-Adjusted'!K27</f>
        <v>16436</v>
      </c>
      <c r="L27" s="68"/>
    </row>
    <row r="28" spans="1:12" x14ac:dyDescent="0.3">
      <c r="A28" s="233" t="str">
        <f>'[3]BH by RAE-Adjusted'!A28</f>
        <v xml:space="preserve">November        </v>
      </c>
      <c r="B28" s="239">
        <f>'[3]BH by RAE-Adjusted'!B28</f>
        <v>1112587</v>
      </c>
      <c r="C28" s="239">
        <f>'[3]BH by RAE-Adjusted'!C28</f>
        <v>164098</v>
      </c>
      <c r="D28" s="239">
        <f>'[3]BH by RAE-Adjusted'!D28</f>
        <v>77183</v>
      </c>
      <c r="E28" s="239">
        <f>'[3]BH by RAE-Adjusted'!E28</f>
        <v>267214</v>
      </c>
      <c r="F28" s="239">
        <f>'[3]BH by RAE-Adjusted'!F28</f>
        <v>111557</v>
      </c>
      <c r="G28" s="239">
        <f>'[3]BH by RAE-Adjusted'!G28</f>
        <v>117109</v>
      </c>
      <c r="H28" s="239">
        <f>'[3]BH by RAE-Adjusted'!H28</f>
        <v>129855</v>
      </c>
      <c r="I28" s="239">
        <f>'[3]BH by RAE-Adjusted'!I28</f>
        <v>151867</v>
      </c>
      <c r="J28" s="239">
        <f>'[3]BH by RAE-Adjusted'!J28</f>
        <v>76492</v>
      </c>
      <c r="K28" s="239">
        <f>'[3]BH by RAE-Adjusted'!K28</f>
        <v>17212</v>
      </c>
      <c r="L28" s="68"/>
    </row>
    <row r="29" spans="1:12" x14ac:dyDescent="0.3">
      <c r="A29" s="233" t="str">
        <f>'[3]BH by RAE-Adjusted'!A29</f>
        <v xml:space="preserve">December        </v>
      </c>
      <c r="B29" s="239">
        <f>'[3]BH by RAE-Adjusted'!B29</f>
        <v>1114280</v>
      </c>
      <c r="C29" s="239">
        <f>'[3]BH by RAE-Adjusted'!C29</f>
        <v>164507</v>
      </c>
      <c r="D29" s="239">
        <f>'[3]BH by RAE-Adjusted'!D29</f>
        <v>77224</v>
      </c>
      <c r="E29" s="239">
        <f>'[3]BH by RAE-Adjusted'!E29</f>
        <v>267684</v>
      </c>
      <c r="F29" s="239">
        <f>'[3]BH by RAE-Adjusted'!F29</f>
        <v>111398</v>
      </c>
      <c r="G29" s="239">
        <f>'[3]BH by RAE-Adjusted'!G29</f>
        <v>116905</v>
      </c>
      <c r="H29" s="239">
        <f>'[3]BH by RAE-Adjusted'!H29</f>
        <v>130341</v>
      </c>
      <c r="I29" s="239">
        <f>'[3]BH by RAE-Adjusted'!I29</f>
        <v>152045</v>
      </c>
      <c r="J29" s="239">
        <f>'[3]BH by RAE-Adjusted'!J29</f>
        <v>77306</v>
      </c>
      <c r="K29" s="239">
        <f>'[3]BH by RAE-Adjusted'!K29</f>
        <v>16870</v>
      </c>
      <c r="L29" s="68"/>
    </row>
    <row r="30" spans="1:12" x14ac:dyDescent="0.3">
      <c r="A30" s="233" t="str">
        <f>'[3]BH by RAE-Adjusted'!A30</f>
        <v xml:space="preserve">January            </v>
      </c>
      <c r="B30" s="239">
        <f>'[3]BH by RAE-Adjusted'!B30</f>
        <v>1125366</v>
      </c>
      <c r="C30" s="239">
        <f>'[3]BH by RAE-Adjusted'!C30</f>
        <v>167305</v>
      </c>
      <c r="D30" s="239">
        <f>'[3]BH by RAE-Adjusted'!D30</f>
        <v>78016</v>
      </c>
      <c r="E30" s="239">
        <f>'[3]BH by RAE-Adjusted'!E30</f>
        <v>271372</v>
      </c>
      <c r="F30" s="239">
        <f>'[3]BH by RAE-Adjusted'!F30</f>
        <v>112436</v>
      </c>
      <c r="G30" s="239">
        <f>'[3]BH by RAE-Adjusted'!G30</f>
        <v>121572</v>
      </c>
      <c r="H30" s="239">
        <f>'[3]BH by RAE-Adjusted'!H30</f>
        <v>132612</v>
      </c>
      <c r="I30" s="239">
        <f>'[3]BH by RAE-Adjusted'!I30</f>
        <v>153670</v>
      </c>
      <c r="J30" s="239">
        <f>'[3]BH by RAE-Adjusted'!J30</f>
        <v>82615</v>
      </c>
      <c r="K30" s="239">
        <f>'[3]BH by RAE-Adjusted'!K30</f>
        <v>15702</v>
      </c>
      <c r="L30" s="68"/>
    </row>
    <row r="31" spans="1:12" x14ac:dyDescent="0.3">
      <c r="A31" s="233" t="str">
        <f>'[3]BH by RAE-Adjusted'!A31</f>
        <v xml:space="preserve">February          </v>
      </c>
      <c r="B31" s="239">
        <f>'[3]BH by RAE-Adjusted'!B31</f>
        <v>1120375</v>
      </c>
      <c r="C31" s="239">
        <f>'[3]BH by RAE-Adjusted'!C31</f>
        <v>166634</v>
      </c>
      <c r="D31" s="239">
        <f>'[3]BH by RAE-Adjusted'!D31</f>
        <v>78040</v>
      </c>
      <c r="E31" s="239">
        <f>'[3]BH by RAE-Adjusted'!E31</f>
        <v>271360</v>
      </c>
      <c r="F31" s="239">
        <f>'[3]BH by RAE-Adjusted'!F31</f>
        <v>112003</v>
      </c>
      <c r="G31" s="239">
        <f>'[3]BH by RAE-Adjusted'!G31</f>
        <v>120639</v>
      </c>
      <c r="H31" s="239">
        <f>'[3]BH by RAE-Adjusted'!H31</f>
        <v>131600</v>
      </c>
      <c r="I31" s="239">
        <f>'[3]BH by RAE-Adjusted'!I31</f>
        <v>152985</v>
      </c>
      <c r="J31" s="239">
        <f>'[3]BH by RAE-Adjusted'!J31</f>
        <v>82545</v>
      </c>
      <c r="K31" s="239">
        <f>'[3]BH by RAE-Adjusted'!K31</f>
        <v>1677</v>
      </c>
      <c r="L31" s="68"/>
    </row>
    <row r="32" spans="1:12" x14ac:dyDescent="0.3">
      <c r="A32" s="233" t="str">
        <f>'[3]BH by RAE-Adjusted'!A32</f>
        <v xml:space="preserve">March            </v>
      </c>
      <c r="B32" s="239">
        <f>'[3]BH by RAE-Adjusted'!B32</f>
        <v>1123980</v>
      </c>
      <c r="C32" s="239">
        <f>'[3]BH by RAE-Adjusted'!C32</f>
        <v>166753</v>
      </c>
      <c r="D32" s="239">
        <f>'[3]BH by RAE-Adjusted'!D32</f>
        <v>78329</v>
      </c>
      <c r="E32" s="239">
        <f>'[3]BH by RAE-Adjusted'!E32</f>
        <v>273178</v>
      </c>
      <c r="F32" s="239">
        <f>'[3]BH by RAE-Adjusted'!F32</f>
        <v>111901</v>
      </c>
      <c r="G32" s="239">
        <f>'[3]BH by RAE-Adjusted'!G32</f>
        <v>120110</v>
      </c>
      <c r="H32" s="239">
        <f>'[3]BH by RAE-Adjusted'!H32</f>
        <v>131861</v>
      </c>
      <c r="I32" s="239">
        <f>'[3]BH by RAE-Adjusted'!I32</f>
        <v>153338</v>
      </c>
      <c r="J32" s="239">
        <f>'[3]BH by RAE-Adjusted'!J32</f>
        <v>82718</v>
      </c>
      <c r="K32" s="239">
        <f>'[3]BH by RAE-Adjusted'!K32</f>
        <v>84989</v>
      </c>
      <c r="L32" s="68"/>
    </row>
    <row r="33" spans="1:12" x14ac:dyDescent="0.3">
      <c r="A33" s="233" t="str">
        <f>'[3]BH by RAE-Adjusted'!A33</f>
        <v xml:space="preserve">April                 </v>
      </c>
      <c r="B33" s="239">
        <f>'[3]BH by RAE-Adjusted'!B33</f>
        <v>1132742</v>
      </c>
      <c r="C33" s="239">
        <f>'[3]BH by RAE-Adjusted'!C33</f>
        <v>168281</v>
      </c>
      <c r="D33" s="239">
        <f>'[3]BH by RAE-Adjusted'!D33</f>
        <v>79498</v>
      </c>
      <c r="E33" s="239">
        <f>'[3]BH by RAE-Adjusted'!E33</f>
        <v>277171</v>
      </c>
      <c r="F33" s="239">
        <f>'[3]BH by RAE-Adjusted'!F33</f>
        <v>112638</v>
      </c>
      <c r="G33" s="239">
        <f>'[3]BH by RAE-Adjusted'!G33</f>
        <v>120446</v>
      </c>
      <c r="H33" s="239">
        <f>'[3]BH by RAE-Adjusted'!H33</f>
        <v>133033</v>
      </c>
      <c r="I33" s="239">
        <f>'[3]BH by RAE-Adjusted'!I33</f>
        <v>154959</v>
      </c>
      <c r="J33" s="239">
        <f>'[3]BH by RAE-Adjusted'!J33</f>
        <v>83875</v>
      </c>
      <c r="K33" s="239">
        <f>'[3]BH by RAE-Adjusted'!K33</f>
        <v>82732</v>
      </c>
      <c r="L33" s="68"/>
    </row>
    <row r="34" spans="1:12" x14ac:dyDescent="0.3">
      <c r="A34" s="233" t="str">
        <f>'[3]BH by RAE-Adjusted'!A34</f>
        <v xml:space="preserve">May                 </v>
      </c>
      <c r="B34" s="239"/>
      <c r="C34" s="239"/>
      <c r="D34" s="239"/>
      <c r="E34" s="239"/>
      <c r="F34" s="239"/>
      <c r="G34" s="239"/>
      <c r="H34" s="239"/>
      <c r="I34" s="239"/>
      <c r="J34" s="239"/>
      <c r="K34" s="239"/>
      <c r="L34" s="68"/>
    </row>
    <row r="35" spans="1:12" x14ac:dyDescent="0.3">
      <c r="A35" s="234" t="str">
        <f>'[3]BH by RAE-Adjusted'!A35</f>
        <v xml:space="preserve">June </v>
      </c>
      <c r="B35" s="239"/>
      <c r="C35" s="239"/>
      <c r="D35" s="239"/>
      <c r="E35" s="239"/>
      <c r="F35" s="239"/>
      <c r="G35" s="239"/>
      <c r="H35" s="239"/>
      <c r="I35" s="239"/>
      <c r="J35" s="239"/>
      <c r="K35" s="239"/>
      <c r="L35" s="68"/>
    </row>
    <row r="36" spans="1:12" x14ac:dyDescent="0.3">
      <c r="A36" s="235" t="str">
        <f>'[3]BH by RAE-Adjusted'!A36</f>
        <v>Total Year-to-Date Average</v>
      </c>
      <c r="B36" s="240">
        <f>'[3]BH by RAE-Adjusted'!B36</f>
        <v>1112287</v>
      </c>
      <c r="C36" s="240">
        <f>'[3]BH by RAE-Adjusted'!C36</f>
        <v>164983</v>
      </c>
      <c r="D36" s="240">
        <f>'[3]BH by RAE-Adjusted'!D36</f>
        <v>77086</v>
      </c>
      <c r="E36" s="240">
        <f>'[3]BH by RAE-Adjusted'!E36</f>
        <v>267274</v>
      </c>
      <c r="F36" s="240">
        <f>'[3]BH by RAE-Adjusted'!F36</f>
        <v>111702</v>
      </c>
      <c r="G36" s="240">
        <f>'[3]BH by RAE-Adjusted'!G36</f>
        <v>118652</v>
      </c>
      <c r="H36" s="240">
        <f>'[3]BH by RAE-Adjusted'!H36</f>
        <v>130472</v>
      </c>
      <c r="I36" s="240">
        <f>'[3]BH by RAE-Adjusted'!I36</f>
        <v>151874</v>
      </c>
      <c r="J36" s="240">
        <f>'[3]BH by RAE-Adjusted'!J36</f>
        <v>78256</v>
      </c>
      <c r="K36" s="240">
        <f>'[3]BH by RAE-Adjusted'!K36</f>
        <v>28603</v>
      </c>
      <c r="L36" s="68"/>
    </row>
    <row r="37" spans="1:12" ht="36.75" thickBot="1" x14ac:dyDescent="0.4">
      <c r="A37" s="226" t="str">
        <f>'[3]BH by RAE-Adjusted'!A37</f>
        <v>Total Year-to-Date Appropriation</v>
      </c>
      <c r="B37" s="241">
        <f>'[3]BH by RAE-Adjusted'!B37</f>
        <v>1144217</v>
      </c>
      <c r="C37" s="363" t="s">
        <v>161</v>
      </c>
      <c r="D37" s="363" t="s">
        <v>161</v>
      </c>
      <c r="E37" s="363" t="s">
        <v>161</v>
      </c>
      <c r="F37" s="363" t="s">
        <v>161</v>
      </c>
      <c r="G37" s="363" t="s">
        <v>161</v>
      </c>
      <c r="H37" s="363" t="s">
        <v>161</v>
      </c>
      <c r="I37" s="363" t="s">
        <v>161</v>
      </c>
      <c r="J37" s="363" t="s">
        <v>161</v>
      </c>
      <c r="K37" s="363" t="s">
        <v>161</v>
      </c>
      <c r="L37" s="68"/>
    </row>
    <row r="38" spans="1:12" ht="15" x14ac:dyDescent="0.3">
      <c r="A38" s="574" t="s">
        <v>4</v>
      </c>
      <c r="B38" s="575"/>
      <c r="C38" s="575"/>
      <c r="D38" s="575"/>
      <c r="E38" s="575"/>
      <c r="F38" s="575"/>
      <c r="G38" s="575"/>
      <c r="H38" s="575"/>
      <c r="I38" s="575"/>
      <c r="J38" s="575"/>
      <c r="K38" s="576"/>
      <c r="L38" s="68"/>
    </row>
    <row r="39" spans="1:12" ht="15.75" customHeight="1" x14ac:dyDescent="0.3">
      <c r="A39" s="538" t="s">
        <v>136</v>
      </c>
      <c r="B39" s="539"/>
      <c r="C39" s="539"/>
      <c r="D39" s="539"/>
      <c r="E39" s="539"/>
      <c r="F39" s="539"/>
      <c r="G39" s="539"/>
      <c r="H39" s="539"/>
      <c r="I39" s="539"/>
      <c r="J39" s="539"/>
      <c r="K39" s="540"/>
      <c r="L39" s="68"/>
    </row>
    <row r="40" spans="1:12" ht="30" x14ac:dyDescent="0.3">
      <c r="A40" s="538" t="s">
        <v>114</v>
      </c>
      <c r="B40" s="539"/>
      <c r="C40" s="539"/>
      <c r="D40" s="539"/>
      <c r="E40" s="539"/>
      <c r="F40" s="539"/>
      <c r="G40" s="539"/>
      <c r="H40" s="539"/>
      <c r="I40" s="539"/>
      <c r="J40" s="539"/>
      <c r="K40" s="540"/>
      <c r="L40" s="187" t="s">
        <v>83</v>
      </c>
    </row>
    <row r="41" spans="1:12" ht="15" x14ac:dyDescent="0.3">
      <c r="A41" s="538" t="s">
        <v>129</v>
      </c>
      <c r="B41" s="539"/>
      <c r="C41" s="539"/>
      <c r="D41" s="539"/>
      <c r="E41" s="539"/>
      <c r="F41" s="539"/>
      <c r="G41" s="539"/>
      <c r="H41" s="539"/>
      <c r="I41" s="539"/>
      <c r="J41" s="539"/>
      <c r="K41" s="540"/>
      <c r="L41" s="68"/>
    </row>
    <row r="42" spans="1:12" ht="30.75" thickBot="1" x14ac:dyDescent="0.35">
      <c r="A42" s="595" t="s">
        <v>140</v>
      </c>
      <c r="B42" s="596"/>
      <c r="C42" s="596"/>
      <c r="D42" s="596"/>
      <c r="E42" s="596"/>
      <c r="F42" s="596"/>
      <c r="G42" s="596"/>
      <c r="H42" s="596"/>
      <c r="I42" s="596"/>
      <c r="J42" s="596"/>
      <c r="K42" s="597"/>
      <c r="L42" s="187" t="s">
        <v>83</v>
      </c>
    </row>
    <row r="43" spans="1:12" ht="14.25" customHeight="1" x14ac:dyDescent="0.3">
      <c r="L43" s="242"/>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59"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B23" sqref="B23"/>
    </sheetView>
  </sheetViews>
  <sheetFormatPr defaultColWidth="9.28515625" defaultRowHeight="18" x14ac:dyDescent="0.35"/>
  <cols>
    <col min="1" max="1" width="36.5703125" style="68" bestFit="1" customWidth="1"/>
    <col min="2" max="2" width="38.28515625" style="68" customWidth="1"/>
    <col min="3" max="5" width="18.5703125" style="68" customWidth="1"/>
    <col min="6" max="6" width="18.5703125" style="230" customWidth="1"/>
    <col min="7" max="7" width="17.42578125" style="230" bestFit="1" customWidth="1"/>
    <col min="8" max="8" width="12.7109375" style="230" bestFit="1" customWidth="1"/>
    <col min="9" max="9" width="12.5703125" style="230" bestFit="1" customWidth="1"/>
    <col min="10" max="10" width="13.42578125" style="230" bestFit="1" customWidth="1"/>
    <col min="11" max="11" width="12.42578125" style="230" bestFit="1" customWidth="1"/>
    <col min="12" max="12" width="11.5703125" style="230" bestFit="1" customWidth="1"/>
    <col min="13" max="14" width="9.28515625" style="230"/>
    <col min="15" max="15" width="10.42578125" style="230" bestFit="1" customWidth="1"/>
    <col min="16" max="16384" width="9.28515625" style="230"/>
  </cols>
  <sheetData>
    <row r="1" spans="1:6" ht="18.75" thickBot="1" x14ac:dyDescent="0.4">
      <c r="A1" s="68" t="s">
        <v>177</v>
      </c>
    </row>
    <row r="2" spans="1:6" s="68" customFormat="1" ht="24.75" customHeight="1" x14ac:dyDescent="0.3">
      <c r="A2" s="598" t="s">
        <v>210</v>
      </c>
      <c r="B2" s="599"/>
      <c r="C2" s="599"/>
      <c r="D2" s="599"/>
      <c r="E2" s="599"/>
      <c r="F2" s="600"/>
    </row>
    <row r="3" spans="1:6" s="68" customFormat="1" ht="32.25" customHeight="1" x14ac:dyDescent="0.3">
      <c r="A3" s="406" t="s">
        <v>173</v>
      </c>
      <c r="B3" s="238" t="s">
        <v>16</v>
      </c>
      <c r="C3" s="221" t="s">
        <v>20</v>
      </c>
      <c r="D3" s="220" t="s">
        <v>3</v>
      </c>
      <c r="E3" s="220" t="s">
        <v>21</v>
      </c>
      <c r="F3" s="243" t="s">
        <v>132</v>
      </c>
    </row>
    <row r="4" spans="1:6" s="68" customFormat="1" x14ac:dyDescent="0.35">
      <c r="A4" s="223">
        <f>'[3]CBHP Expend'!A3</f>
        <v>45474</v>
      </c>
      <c r="B4" s="224">
        <f>'[3]CBHP Expend'!B3</f>
        <v>22264623.820000008</v>
      </c>
      <c r="C4" s="224">
        <f>'[3]CBHP Expend'!C3</f>
        <v>17709903.060000002</v>
      </c>
      <c r="D4" s="224">
        <f>'[3]CBHP Expend'!D3</f>
        <v>2687986.2400000007</v>
      </c>
      <c r="E4" s="224">
        <f>'[3]CBHP Expend'!E3</f>
        <v>1844303.2600000005</v>
      </c>
      <c r="F4" s="224">
        <f>'[3]CBHP Expend'!F3</f>
        <v>22431.260000000002</v>
      </c>
    </row>
    <row r="5" spans="1:6" s="68" customFormat="1" x14ac:dyDescent="0.35">
      <c r="A5" s="223">
        <f>'[3]CBHP Expend'!A4</f>
        <v>45505</v>
      </c>
      <c r="B5" s="224">
        <f>'[3]CBHP Expend'!B4</f>
        <v>20017907.830000006</v>
      </c>
      <c r="C5" s="224">
        <f>'[3]CBHP Expend'!C4</f>
        <v>16959806.630000006</v>
      </c>
      <c r="D5" s="224">
        <f>'[3]CBHP Expend'!D4</f>
        <v>2401924.7800000021</v>
      </c>
      <c r="E5" s="224">
        <f>'[3]CBHP Expend'!E4</f>
        <v>635370.2300000001</v>
      </c>
      <c r="F5" s="224">
        <f>'[3]CBHP Expend'!F4</f>
        <v>20806.189999999999</v>
      </c>
    </row>
    <row r="6" spans="1:6" s="68" customFormat="1" x14ac:dyDescent="0.35">
      <c r="A6" s="223">
        <f>'[3]CBHP Expend'!A5</f>
        <v>45536</v>
      </c>
      <c r="B6" s="224">
        <f>'[3]CBHP Expend'!B5</f>
        <v>24409698.359999985</v>
      </c>
      <c r="C6" s="224">
        <f>'[3]CBHP Expend'!C5</f>
        <v>21171070.579999991</v>
      </c>
      <c r="D6" s="224">
        <f>'[3]CBHP Expend'!D5</f>
        <v>2566032.8599999989</v>
      </c>
      <c r="E6" s="224">
        <f>'[3]CBHP Expend'!E5</f>
        <v>650499.57999999961</v>
      </c>
      <c r="F6" s="224">
        <f>'[3]CBHP Expend'!F5</f>
        <v>22095.34</v>
      </c>
    </row>
    <row r="7" spans="1:6" s="68" customFormat="1" x14ac:dyDescent="0.35">
      <c r="A7" s="223">
        <f>'[3]CBHP Expend'!A6</f>
        <v>45566</v>
      </c>
      <c r="B7" s="224">
        <f>'[3]CBHP Expend'!B6</f>
        <v>22085783.600000005</v>
      </c>
      <c r="C7" s="224">
        <f>'[3]CBHP Expend'!C6</f>
        <v>18796085.860000007</v>
      </c>
      <c r="D7" s="224">
        <f>'[3]CBHP Expend'!D6</f>
        <v>2587205.2800000007</v>
      </c>
      <c r="E7" s="224">
        <f>'[3]CBHP Expend'!E6</f>
        <v>679257.31999999972</v>
      </c>
      <c r="F7" s="224">
        <f>'[3]CBHP Expend'!F6</f>
        <v>23235.140000000003</v>
      </c>
    </row>
    <row r="8" spans="1:6" s="68" customFormat="1" x14ac:dyDescent="0.35">
      <c r="A8" s="223">
        <f>'[3]CBHP Expend'!A7</f>
        <v>45597</v>
      </c>
      <c r="B8" s="224">
        <f>'[3]CBHP Expend'!B7</f>
        <v>24600360.030000001</v>
      </c>
      <c r="C8" s="224">
        <f>'[3]CBHP Expend'!C7</f>
        <v>19650778.079999991</v>
      </c>
      <c r="D8" s="224">
        <f>'[3]CBHP Expend'!D7</f>
        <v>2462391.6499999994</v>
      </c>
      <c r="E8" s="224">
        <f>'[3]CBHP Expend'!E7</f>
        <v>2464764.81</v>
      </c>
      <c r="F8" s="224">
        <f>'[3]CBHP Expend'!F7</f>
        <v>22425.49</v>
      </c>
    </row>
    <row r="9" spans="1:6" s="68" customFormat="1" x14ac:dyDescent="0.35">
      <c r="A9" s="223">
        <f>'[3]CBHP Expend'!A8</f>
        <v>45627</v>
      </c>
      <c r="B9" s="224">
        <f>'[3]CBHP Expend'!B8</f>
        <v>22361565.779999994</v>
      </c>
      <c r="C9" s="224">
        <f>'[3]CBHP Expend'!C8</f>
        <v>18892483.719999991</v>
      </c>
      <c r="D9" s="224">
        <f>'[3]CBHP Expend'!D8</f>
        <v>2729930.84</v>
      </c>
      <c r="E9" s="224">
        <f>'[3]CBHP Expend'!E8</f>
        <v>713555.73000000033</v>
      </c>
      <c r="F9" s="224">
        <f>'[3]CBHP Expend'!F8</f>
        <v>25595.489999999998</v>
      </c>
    </row>
    <row r="10" spans="1:6" s="68" customFormat="1" x14ac:dyDescent="0.35">
      <c r="A10" s="223">
        <f>'[3]CBHP Expend'!A9</f>
        <v>45658</v>
      </c>
      <c r="B10" s="224">
        <f>'[3]CBHP Expend'!B9</f>
        <v>22472705.150000002</v>
      </c>
      <c r="C10" s="224">
        <f>'[3]CBHP Expend'!C9</f>
        <v>19028070.570000004</v>
      </c>
      <c r="D10" s="224">
        <f>'[3]CBHP Expend'!D9</f>
        <v>2614168.859999998</v>
      </c>
      <c r="E10" s="224">
        <f>'[3]CBHP Expend'!E9</f>
        <v>796215.23999999964</v>
      </c>
      <c r="F10" s="224">
        <f>'[3]CBHP Expend'!F9</f>
        <v>34250.479999999996</v>
      </c>
    </row>
    <row r="11" spans="1:6" s="68" customFormat="1" x14ac:dyDescent="0.35">
      <c r="A11" s="223">
        <f>'[3]CBHP Expend'!A10</f>
        <v>45689</v>
      </c>
      <c r="B11" s="224">
        <f>'[3]CBHP Expend'!B10</f>
        <v>21810832.670000006</v>
      </c>
      <c r="C11" s="224">
        <f>'[3]CBHP Expend'!C10</f>
        <v>18626877.750000004</v>
      </c>
      <c r="D11" s="224">
        <f>'[3]CBHP Expend'!D10</f>
        <v>2424872.4200000004</v>
      </c>
      <c r="E11" s="224">
        <f>'[3]CBHP Expend'!E10</f>
        <v>735077.53</v>
      </c>
      <c r="F11" s="224">
        <f>'[3]CBHP Expend'!F10</f>
        <v>24004.969999999983</v>
      </c>
    </row>
    <row r="12" spans="1:6" s="68" customFormat="1" x14ac:dyDescent="0.35">
      <c r="A12" s="223">
        <f>'[3]CBHP Expend'!A11</f>
        <v>45717</v>
      </c>
      <c r="B12" s="224">
        <f>'[3]CBHP Expend'!B11</f>
        <v>22024366.02999999</v>
      </c>
      <c r="C12" s="224">
        <f>'[3]CBHP Expend'!C11</f>
        <v>18692514.68999999</v>
      </c>
      <c r="D12" s="224">
        <f>'[3]CBHP Expend'!D11</f>
        <v>2558125.54</v>
      </c>
      <c r="E12" s="224">
        <f>'[3]CBHP Expend'!E11</f>
        <v>748083.04999999912</v>
      </c>
      <c r="F12" s="224">
        <f>'[3]CBHP Expend'!F11</f>
        <v>25642.75</v>
      </c>
    </row>
    <row r="13" spans="1:6" s="68" customFormat="1" x14ac:dyDescent="0.35">
      <c r="A13" s="223">
        <f>'[3]CBHP Expend'!A12</f>
        <v>45748</v>
      </c>
      <c r="B13" s="224">
        <f>'[3]CBHP Expend'!B12</f>
        <v>25095495.350000001</v>
      </c>
      <c r="C13" s="224">
        <f>'[3]CBHP Expend'!C12</f>
        <v>18168808.039999999</v>
      </c>
      <c r="D13" s="224">
        <f>'[3]CBHP Expend'!D12</f>
        <v>2428877.6500000013</v>
      </c>
      <c r="E13" s="224">
        <f>'[3]CBHP Expend'!E12</f>
        <v>4472021.8400000017</v>
      </c>
      <c r="F13" s="224">
        <f>'[3]CBHP Expend'!F12</f>
        <v>25787.819999999996</v>
      </c>
    </row>
    <row r="14" spans="1:6" s="68" customFormat="1" x14ac:dyDescent="0.35">
      <c r="A14" s="223">
        <f>'[3]CBHP Expend'!A13</f>
        <v>45778</v>
      </c>
      <c r="B14" s="224"/>
      <c r="C14" s="224"/>
      <c r="D14" s="224"/>
      <c r="E14" s="224"/>
      <c r="F14" s="224"/>
    </row>
    <row r="15" spans="1:6" s="68" customFormat="1" x14ac:dyDescent="0.35">
      <c r="A15" s="244">
        <f>'[3]CBHP Expend'!A14</f>
        <v>45809</v>
      </c>
      <c r="B15" s="386"/>
      <c r="C15" s="386"/>
      <c r="D15" s="386"/>
      <c r="E15" s="386"/>
      <c r="F15" s="386"/>
    </row>
    <row r="16" spans="1:6" s="68" customFormat="1" x14ac:dyDescent="0.35">
      <c r="A16" s="392" t="str">
        <f>'[3]CBHP Expend'!A15</f>
        <v>Total Year-to-Date Expenditures</v>
      </c>
      <c r="B16" s="225">
        <f>'[3]CBHP Expend'!B15</f>
        <v>227143339</v>
      </c>
      <c r="C16" s="225">
        <f>'[3]CBHP Expend'!C15</f>
        <v>187696399</v>
      </c>
      <c r="D16" s="225">
        <f>'[3]CBHP Expend'!D15</f>
        <v>25461516</v>
      </c>
      <c r="E16" s="225">
        <f>'[3]CBHP Expend'!E15</f>
        <v>13739149</v>
      </c>
      <c r="F16" s="225">
        <f>'[3]CBHP Expend'!F15</f>
        <v>246275</v>
      </c>
    </row>
    <row r="17" spans="1:8" s="68" customFormat="1" x14ac:dyDescent="0.3">
      <c r="A17" s="393" t="str">
        <f>'[3]CBHP Expend'!A16</f>
        <v>Total Year-to-Date Appropriation</v>
      </c>
      <c r="B17" s="409">
        <f>'[3]CBHP Expend'!B16</f>
        <v>283520809</v>
      </c>
      <c r="C17" s="409">
        <f>'[3]CBHP Expend'!C16</f>
        <v>235143252</v>
      </c>
      <c r="D17" s="409">
        <f>'[3]CBHP Expend'!D16</f>
        <v>31670883</v>
      </c>
      <c r="E17" s="409">
        <f>'[3]CBHP Expend'!E16</f>
        <v>16706674</v>
      </c>
      <c r="F17" s="409"/>
    </row>
    <row r="18" spans="1:8" s="68" customFormat="1" ht="18.75" thickBot="1" x14ac:dyDescent="0.4">
      <c r="A18" s="395" t="str">
        <f>'[3]CBHP Expend'!A17</f>
        <v>Remaining in Appropriation</v>
      </c>
      <c r="B18" s="246">
        <f>'[3]CBHP Expend'!B17</f>
        <v>56377470</v>
      </c>
      <c r="C18" s="385" t="s">
        <v>161</v>
      </c>
      <c r="D18" s="385" t="s">
        <v>161</v>
      </c>
      <c r="E18" s="385" t="s">
        <v>161</v>
      </c>
      <c r="F18" s="359" t="s">
        <v>161</v>
      </c>
    </row>
    <row r="19" spans="1:8" s="68" customFormat="1" ht="12.75" customHeight="1" x14ac:dyDescent="0.3">
      <c r="A19" s="601" t="s">
        <v>4</v>
      </c>
      <c r="B19" s="602"/>
      <c r="C19" s="602"/>
      <c r="D19" s="602"/>
      <c r="E19" s="602"/>
      <c r="F19" s="603"/>
    </row>
    <row r="20" spans="1:8" x14ac:dyDescent="0.35">
      <c r="A20" s="532" t="s">
        <v>245</v>
      </c>
      <c r="B20" s="533"/>
      <c r="C20" s="533"/>
      <c r="D20" s="533"/>
      <c r="E20" s="533"/>
      <c r="F20" s="534"/>
      <c r="G20" s="68"/>
      <c r="H20" s="247"/>
    </row>
    <row r="21" spans="1:8" ht="30.75" x14ac:dyDescent="0.35">
      <c r="A21" s="538" t="s">
        <v>138</v>
      </c>
      <c r="B21" s="539"/>
      <c r="C21" s="539"/>
      <c r="D21" s="539"/>
      <c r="E21" s="539"/>
      <c r="F21" s="540"/>
      <c r="G21" s="187" t="s">
        <v>83</v>
      </c>
      <c r="H21" s="247"/>
    </row>
    <row r="22" spans="1:8" s="68" customFormat="1" ht="15.75" thickBot="1" x14ac:dyDescent="0.35">
      <c r="A22" s="535" t="s">
        <v>247</v>
      </c>
      <c r="B22" s="536"/>
      <c r="C22" s="536"/>
      <c r="D22" s="536"/>
      <c r="E22" s="536"/>
      <c r="F22" s="537"/>
    </row>
    <row r="23" spans="1:8" ht="27" customHeight="1" x14ac:dyDescent="0.35">
      <c r="F23" s="247"/>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19"/>
  <sheetViews>
    <sheetView view="pageBreakPreview" zoomScale="80" zoomScaleNormal="100" zoomScaleSheetLayoutView="80" workbookViewId="0">
      <selection activeCell="B23" sqref="B23"/>
    </sheetView>
  </sheetViews>
  <sheetFormatPr defaultColWidth="9.28515625" defaultRowHeight="15" x14ac:dyDescent="0.3"/>
  <cols>
    <col min="1" max="1" width="9.28515625" style="68"/>
    <col min="2" max="2" width="44.5703125" style="68" bestFit="1" customWidth="1"/>
    <col min="3" max="3" width="14.7109375" style="68" customWidth="1"/>
    <col min="4" max="4" width="8.5703125" style="68" hidden="1" customWidth="1"/>
    <col min="5" max="5" width="20.42578125" style="68" customWidth="1"/>
    <col min="6" max="6" width="13.42578125" style="68" customWidth="1"/>
    <col min="7" max="7" width="14" style="68" customWidth="1"/>
    <col min="8" max="8" width="21.5703125" style="68" hidden="1" customWidth="1"/>
    <col min="9" max="10" width="20" style="68" customWidth="1"/>
    <col min="11" max="11" width="12.42578125" style="68" customWidth="1"/>
    <col min="12" max="19" width="10.5703125" style="68" customWidth="1"/>
    <col min="20" max="20" width="9.5703125" style="68" bestFit="1" customWidth="1"/>
    <col min="21" max="25" width="9.42578125" style="68" customWidth="1"/>
    <col min="26" max="27" width="9.5703125" style="68" bestFit="1" customWidth="1"/>
    <col min="28" max="28" width="10.28515625" style="68" bestFit="1" customWidth="1"/>
    <col min="29" max="31" width="9.5703125" style="68" bestFit="1" customWidth="1"/>
    <col min="32" max="32" width="12.42578125" style="68" bestFit="1" customWidth="1"/>
    <col min="33" max="38" width="9.42578125" style="68" customWidth="1"/>
    <col min="39" max="39" width="9.28515625" style="68"/>
    <col min="40" max="45" width="9.5703125" style="68" bestFit="1" customWidth="1"/>
    <col min="46" max="46" width="17" style="68" customWidth="1"/>
    <col min="47" max="48" width="9.5703125" style="68" bestFit="1" customWidth="1"/>
    <col min="49" max="50" width="9.42578125" style="68" bestFit="1" customWidth="1"/>
    <col min="51" max="16384" width="9.28515625" style="68"/>
  </cols>
  <sheetData>
    <row r="1" spans="1:11" ht="18" x14ac:dyDescent="0.35">
      <c r="A1" s="68" t="s">
        <v>169</v>
      </c>
      <c r="B1" s="604" t="s">
        <v>24</v>
      </c>
      <c r="C1" s="605"/>
      <c r="D1" s="605"/>
      <c r="E1" s="605"/>
      <c r="F1" s="605"/>
      <c r="G1" s="605"/>
      <c r="H1" s="605"/>
      <c r="I1" s="605"/>
      <c r="J1" s="605"/>
      <c r="K1" s="606"/>
    </row>
    <row r="2" spans="1:11" ht="57.75" customHeight="1" x14ac:dyDescent="0.3">
      <c r="B2" s="421" t="s">
        <v>173</v>
      </c>
      <c r="C2" s="422" t="s">
        <v>58</v>
      </c>
      <c r="D2" s="423" t="s">
        <v>25</v>
      </c>
      <c r="E2" s="423" t="s">
        <v>59</v>
      </c>
      <c r="F2" s="424" t="s">
        <v>5</v>
      </c>
      <c r="G2" s="422" t="s">
        <v>60</v>
      </c>
      <c r="H2" s="423" t="s">
        <v>26</v>
      </c>
      <c r="I2" s="423" t="s">
        <v>61</v>
      </c>
      <c r="J2" s="423" t="s">
        <v>240</v>
      </c>
      <c r="K2" s="425" t="s">
        <v>6</v>
      </c>
    </row>
    <row r="3" spans="1:11" ht="18" hidden="1" x14ac:dyDescent="0.35">
      <c r="B3" s="248">
        <v>39995</v>
      </c>
      <c r="C3" s="252">
        <v>65349</v>
      </c>
      <c r="D3" s="253"/>
      <c r="E3" s="253">
        <v>0</v>
      </c>
      <c r="F3" s="253"/>
      <c r="G3" s="252">
        <v>1621</v>
      </c>
      <c r="H3" s="253"/>
      <c r="I3" s="253">
        <v>0</v>
      </c>
      <c r="J3" s="253"/>
      <c r="K3" s="254">
        <v>1621</v>
      </c>
    </row>
    <row r="4" spans="1:11" ht="18" hidden="1" x14ac:dyDescent="0.35">
      <c r="B4" s="248">
        <v>40026</v>
      </c>
      <c r="C4" s="252">
        <v>66531</v>
      </c>
      <c r="D4" s="253"/>
      <c r="E4" s="253">
        <v>0</v>
      </c>
      <c r="F4" s="253"/>
      <c r="G4" s="252">
        <v>1568</v>
      </c>
      <c r="H4" s="253"/>
      <c r="I4" s="253">
        <v>0</v>
      </c>
      <c r="J4" s="253"/>
      <c r="K4" s="254">
        <v>1568</v>
      </c>
    </row>
    <row r="5" spans="1:11" ht="18" hidden="1" x14ac:dyDescent="0.35">
      <c r="B5" s="248">
        <v>40057</v>
      </c>
      <c r="C5" s="252">
        <v>67239</v>
      </c>
      <c r="D5" s="253"/>
      <c r="E5" s="253">
        <v>0</v>
      </c>
      <c r="F5" s="255">
        <v>67239</v>
      </c>
      <c r="G5" s="252">
        <v>1571</v>
      </c>
      <c r="H5" s="253"/>
      <c r="I5" s="253">
        <v>0</v>
      </c>
      <c r="J5" s="253"/>
      <c r="K5" s="254">
        <v>1571</v>
      </c>
    </row>
    <row r="6" spans="1:11" ht="18" hidden="1" x14ac:dyDescent="0.35">
      <c r="B6" s="248">
        <v>40087</v>
      </c>
      <c r="C6" s="252">
        <v>68234</v>
      </c>
      <c r="D6" s="253"/>
      <c r="E6" s="253">
        <v>0</v>
      </c>
      <c r="F6" s="255">
        <v>68234</v>
      </c>
      <c r="G6" s="252">
        <v>1561</v>
      </c>
      <c r="H6" s="253"/>
      <c r="I6" s="253">
        <v>0</v>
      </c>
      <c r="J6" s="253"/>
      <c r="K6" s="254">
        <v>1561</v>
      </c>
    </row>
    <row r="7" spans="1:11" ht="18" hidden="1" x14ac:dyDescent="0.35">
      <c r="B7" s="248">
        <v>40118</v>
      </c>
      <c r="C7" s="252">
        <v>69011</v>
      </c>
      <c r="D7" s="253"/>
      <c r="E7" s="253">
        <v>0</v>
      </c>
      <c r="F7" s="255">
        <v>69011</v>
      </c>
      <c r="G7" s="252">
        <v>1563</v>
      </c>
      <c r="H7" s="253"/>
      <c r="I7" s="253">
        <v>0</v>
      </c>
      <c r="J7" s="253"/>
      <c r="K7" s="254">
        <v>1563</v>
      </c>
    </row>
    <row r="8" spans="1:11" ht="18" hidden="1" x14ac:dyDescent="0.35">
      <c r="B8" s="248">
        <v>40148</v>
      </c>
      <c r="C8" s="252">
        <v>69640</v>
      </c>
      <c r="D8" s="253"/>
      <c r="E8" s="253">
        <v>0</v>
      </c>
      <c r="F8" s="255">
        <v>69640</v>
      </c>
      <c r="G8" s="252">
        <v>1528</v>
      </c>
      <c r="H8" s="253"/>
      <c r="I8" s="253">
        <v>0</v>
      </c>
      <c r="J8" s="253"/>
      <c r="K8" s="254">
        <v>1528</v>
      </c>
    </row>
    <row r="9" spans="1:11" ht="18" hidden="1" x14ac:dyDescent="0.35">
      <c r="B9" s="248">
        <v>40179</v>
      </c>
      <c r="C9" s="252">
        <v>70186</v>
      </c>
      <c r="D9" s="253"/>
      <c r="E9" s="253">
        <v>0</v>
      </c>
      <c r="F9" s="255">
        <v>70186</v>
      </c>
      <c r="G9" s="252">
        <v>1532</v>
      </c>
      <c r="H9" s="253"/>
      <c r="I9" s="253">
        <v>0</v>
      </c>
      <c r="J9" s="253"/>
      <c r="K9" s="254">
        <v>1532</v>
      </c>
    </row>
    <row r="10" spans="1:11" ht="18" hidden="1" x14ac:dyDescent="0.35">
      <c r="B10" s="248">
        <v>40210</v>
      </c>
      <c r="C10" s="252">
        <v>69887</v>
      </c>
      <c r="D10" s="253"/>
      <c r="E10" s="253">
        <v>0</v>
      </c>
      <c r="F10" s="255">
        <v>69887</v>
      </c>
      <c r="G10" s="252">
        <v>1523</v>
      </c>
      <c r="H10" s="253"/>
      <c r="I10" s="253">
        <v>0</v>
      </c>
      <c r="J10" s="253"/>
      <c r="K10" s="254">
        <v>1523</v>
      </c>
    </row>
    <row r="11" spans="1:11" ht="18" hidden="1" x14ac:dyDescent="0.35">
      <c r="B11" s="248">
        <v>40238</v>
      </c>
      <c r="C11" s="252">
        <v>70212</v>
      </c>
      <c r="D11" s="253"/>
      <c r="E11" s="253">
        <v>0</v>
      </c>
      <c r="F11" s="255">
        <v>70212</v>
      </c>
      <c r="G11" s="252">
        <v>1550</v>
      </c>
      <c r="H11" s="253"/>
      <c r="I11" s="253">
        <v>0</v>
      </c>
      <c r="J11" s="253"/>
      <c r="K11" s="254">
        <v>1550</v>
      </c>
    </row>
    <row r="12" spans="1:11" ht="18" hidden="1" x14ac:dyDescent="0.35">
      <c r="B12" s="248">
        <v>40269</v>
      </c>
      <c r="C12" s="252">
        <v>69663</v>
      </c>
      <c r="D12" s="253"/>
      <c r="E12" s="253">
        <v>0</v>
      </c>
      <c r="F12" s="255">
        <v>69663</v>
      </c>
      <c r="G12" s="252">
        <v>1517</v>
      </c>
      <c r="H12" s="253"/>
      <c r="I12" s="253">
        <v>0</v>
      </c>
      <c r="J12" s="253"/>
      <c r="K12" s="254">
        <v>1517</v>
      </c>
    </row>
    <row r="13" spans="1:11" ht="18" hidden="1" x14ac:dyDescent="0.35">
      <c r="B13" s="248">
        <v>40299</v>
      </c>
      <c r="C13" s="252">
        <v>68771</v>
      </c>
      <c r="D13" s="253"/>
      <c r="E13" s="253">
        <v>600</v>
      </c>
      <c r="F13" s="255">
        <v>69371</v>
      </c>
      <c r="G13" s="252">
        <v>1529</v>
      </c>
      <c r="H13" s="253"/>
      <c r="I13" s="253">
        <v>46</v>
      </c>
      <c r="J13" s="253"/>
      <c r="K13" s="254">
        <v>1575</v>
      </c>
    </row>
    <row r="14" spans="1:11" ht="18" hidden="1" x14ac:dyDescent="0.35">
      <c r="B14" s="248">
        <v>40330</v>
      </c>
      <c r="C14" s="252">
        <v>68340</v>
      </c>
      <c r="D14" s="253"/>
      <c r="E14" s="253">
        <v>1029</v>
      </c>
      <c r="F14" s="255">
        <v>69369</v>
      </c>
      <c r="G14" s="252">
        <v>1524</v>
      </c>
      <c r="H14" s="253"/>
      <c r="I14" s="253">
        <v>83</v>
      </c>
      <c r="J14" s="253"/>
      <c r="K14" s="254">
        <v>1607</v>
      </c>
    </row>
    <row r="15" spans="1:11" ht="18" hidden="1" x14ac:dyDescent="0.35">
      <c r="B15" s="256" t="s">
        <v>19</v>
      </c>
      <c r="C15" s="257">
        <v>68589</v>
      </c>
      <c r="D15" s="258"/>
      <c r="E15" s="258">
        <v>136</v>
      </c>
      <c r="F15" s="259">
        <v>68725</v>
      </c>
      <c r="G15" s="257">
        <v>1549</v>
      </c>
      <c r="H15" s="258"/>
      <c r="I15" s="258">
        <v>11</v>
      </c>
      <c r="J15" s="258"/>
      <c r="K15" s="260">
        <v>1560</v>
      </c>
    </row>
    <row r="16" spans="1:11" ht="18" hidden="1" x14ac:dyDescent="0.35">
      <c r="B16" s="248">
        <v>40360</v>
      </c>
      <c r="C16" s="252">
        <v>1338</v>
      </c>
      <c r="D16" s="253"/>
      <c r="E16" s="253">
        <v>1511</v>
      </c>
      <c r="F16" s="255">
        <v>2849</v>
      </c>
      <c r="G16" s="252">
        <v>1485</v>
      </c>
      <c r="H16" s="253"/>
      <c r="I16" s="253">
        <v>124</v>
      </c>
      <c r="J16" s="253"/>
      <c r="K16" s="254">
        <v>1609</v>
      </c>
    </row>
    <row r="17" spans="2:11" ht="18" hidden="1" x14ac:dyDescent="0.35">
      <c r="B17" s="248">
        <v>40391</v>
      </c>
      <c r="C17" s="252">
        <v>67389</v>
      </c>
      <c r="D17" s="253"/>
      <c r="E17" s="253">
        <v>2018</v>
      </c>
      <c r="F17" s="255">
        <v>69407</v>
      </c>
      <c r="G17" s="252">
        <v>1488</v>
      </c>
      <c r="H17" s="253"/>
      <c r="I17" s="253">
        <v>162</v>
      </c>
      <c r="J17" s="253"/>
      <c r="K17" s="254">
        <v>1650</v>
      </c>
    </row>
    <row r="18" spans="2:11" ht="18" hidden="1" x14ac:dyDescent="0.35">
      <c r="B18" s="248">
        <v>40422</v>
      </c>
      <c r="C18" s="252">
        <v>65824</v>
      </c>
      <c r="D18" s="253"/>
      <c r="E18" s="253">
        <v>2505</v>
      </c>
      <c r="F18" s="255">
        <v>68329</v>
      </c>
      <c r="G18" s="252">
        <v>1457</v>
      </c>
      <c r="H18" s="253"/>
      <c r="I18" s="253">
        <v>187</v>
      </c>
      <c r="J18" s="253"/>
      <c r="K18" s="254">
        <v>1644</v>
      </c>
    </row>
    <row r="19" spans="2:11" ht="18" hidden="1" x14ac:dyDescent="0.35">
      <c r="B19" s="248">
        <v>40452</v>
      </c>
      <c r="C19" s="252">
        <v>63930</v>
      </c>
      <c r="D19" s="253"/>
      <c r="E19" s="253">
        <v>2935</v>
      </c>
      <c r="F19" s="255">
        <v>66865</v>
      </c>
      <c r="G19" s="252">
        <v>1417</v>
      </c>
      <c r="H19" s="253"/>
      <c r="I19" s="253">
        <v>206</v>
      </c>
      <c r="J19" s="253"/>
      <c r="K19" s="254">
        <v>1623</v>
      </c>
    </row>
    <row r="20" spans="2:11" ht="18" hidden="1" x14ac:dyDescent="0.35">
      <c r="B20" s="248">
        <v>40483</v>
      </c>
      <c r="C20" s="252">
        <v>63053</v>
      </c>
      <c r="D20" s="253"/>
      <c r="E20" s="253">
        <v>3342</v>
      </c>
      <c r="F20" s="255">
        <v>66395</v>
      </c>
      <c r="G20" s="252">
        <v>1424</v>
      </c>
      <c r="H20" s="253"/>
      <c r="I20" s="253">
        <v>228</v>
      </c>
      <c r="J20" s="253"/>
      <c r="K20" s="254">
        <v>1652</v>
      </c>
    </row>
    <row r="21" spans="2:11" ht="18" hidden="1" x14ac:dyDescent="0.35">
      <c r="B21" s="248">
        <v>40513</v>
      </c>
      <c r="C21" s="252">
        <v>62818</v>
      </c>
      <c r="D21" s="253"/>
      <c r="E21" s="253">
        <v>3759</v>
      </c>
      <c r="F21" s="255">
        <v>66577</v>
      </c>
      <c r="G21" s="252">
        <v>1431</v>
      </c>
      <c r="H21" s="253"/>
      <c r="I21" s="253">
        <v>270</v>
      </c>
      <c r="J21" s="253"/>
      <c r="K21" s="254">
        <v>1701</v>
      </c>
    </row>
    <row r="22" spans="2:11" ht="18" hidden="1" x14ac:dyDescent="0.35">
      <c r="B22" s="248">
        <v>40544</v>
      </c>
      <c r="C22" s="252">
        <v>63103</v>
      </c>
      <c r="D22" s="253"/>
      <c r="E22" s="253">
        <v>4316</v>
      </c>
      <c r="F22" s="255">
        <v>67419</v>
      </c>
      <c r="G22" s="252">
        <v>1477</v>
      </c>
      <c r="H22" s="253"/>
      <c r="I22" s="253">
        <v>325</v>
      </c>
      <c r="J22" s="253"/>
      <c r="K22" s="254">
        <v>1802</v>
      </c>
    </row>
    <row r="23" spans="2:11" ht="18" hidden="1" x14ac:dyDescent="0.35">
      <c r="B23" s="248">
        <v>40575</v>
      </c>
      <c r="C23" s="252">
        <v>62932</v>
      </c>
      <c r="D23" s="253"/>
      <c r="E23" s="253">
        <v>4888</v>
      </c>
      <c r="F23" s="255">
        <v>67820</v>
      </c>
      <c r="G23" s="252">
        <v>1478</v>
      </c>
      <c r="H23" s="253"/>
      <c r="I23" s="253">
        <v>357</v>
      </c>
      <c r="J23" s="253"/>
      <c r="K23" s="254">
        <v>1835</v>
      </c>
    </row>
    <row r="24" spans="2:11" ht="18" hidden="1" x14ac:dyDescent="0.35">
      <c r="B24" s="248">
        <v>40603</v>
      </c>
      <c r="C24" s="252">
        <v>63205</v>
      </c>
      <c r="D24" s="253"/>
      <c r="E24" s="253">
        <v>5358</v>
      </c>
      <c r="F24" s="255">
        <v>68563</v>
      </c>
      <c r="G24" s="252">
        <v>1514</v>
      </c>
      <c r="H24" s="253"/>
      <c r="I24" s="253">
        <v>361</v>
      </c>
      <c r="J24" s="253"/>
      <c r="K24" s="254">
        <v>1875</v>
      </c>
    </row>
    <row r="25" spans="2:11" ht="18" hidden="1" x14ac:dyDescent="0.35">
      <c r="B25" s="248">
        <v>40634</v>
      </c>
      <c r="C25" s="252">
        <v>61947</v>
      </c>
      <c r="D25" s="253"/>
      <c r="E25" s="253">
        <v>5674</v>
      </c>
      <c r="F25" s="255">
        <v>67621</v>
      </c>
      <c r="G25" s="252">
        <v>1512</v>
      </c>
      <c r="H25" s="253"/>
      <c r="I25" s="253">
        <v>355</v>
      </c>
      <c r="J25" s="253"/>
      <c r="K25" s="254">
        <v>1867</v>
      </c>
    </row>
    <row r="26" spans="2:11" ht="18" hidden="1" x14ac:dyDescent="0.35">
      <c r="B26" s="248">
        <v>40664</v>
      </c>
      <c r="C26" s="252">
        <v>59210</v>
      </c>
      <c r="D26" s="253"/>
      <c r="E26" s="253">
        <v>5872</v>
      </c>
      <c r="F26" s="255">
        <v>65082</v>
      </c>
      <c r="G26" s="252">
        <v>1498</v>
      </c>
      <c r="H26" s="253"/>
      <c r="I26" s="253">
        <v>342</v>
      </c>
      <c r="J26" s="253"/>
      <c r="K26" s="254">
        <v>1840</v>
      </c>
    </row>
    <row r="27" spans="2:11" ht="18" hidden="1" x14ac:dyDescent="0.35">
      <c r="B27" s="248">
        <v>40695</v>
      </c>
      <c r="C27" s="252">
        <v>57858</v>
      </c>
      <c r="D27" s="253"/>
      <c r="E27" s="253">
        <v>6098</v>
      </c>
      <c r="F27" s="255">
        <v>63956</v>
      </c>
      <c r="G27" s="252">
        <v>1455</v>
      </c>
      <c r="H27" s="253"/>
      <c r="I27" s="253">
        <v>349</v>
      </c>
      <c r="J27" s="253"/>
      <c r="K27" s="254">
        <v>1804</v>
      </c>
    </row>
    <row r="28" spans="2:11" ht="18" hidden="1" x14ac:dyDescent="0.35">
      <c r="B28" s="256" t="s">
        <v>22</v>
      </c>
      <c r="C28" s="257">
        <v>57717</v>
      </c>
      <c r="D28" s="258"/>
      <c r="E28" s="258">
        <v>4023</v>
      </c>
      <c r="F28" s="259">
        <v>61740</v>
      </c>
      <c r="G28" s="257">
        <v>1470</v>
      </c>
      <c r="H28" s="258"/>
      <c r="I28" s="258">
        <v>272</v>
      </c>
      <c r="J28" s="258"/>
      <c r="K28" s="260">
        <v>1742</v>
      </c>
    </row>
    <row r="29" spans="2:11" ht="18" hidden="1" x14ac:dyDescent="0.35">
      <c r="B29" s="248">
        <v>40725</v>
      </c>
      <c r="C29" s="252">
        <v>57349</v>
      </c>
      <c r="D29" s="253"/>
      <c r="E29" s="253">
        <v>6320</v>
      </c>
      <c r="F29" s="255">
        <v>63669</v>
      </c>
      <c r="G29" s="252">
        <v>1511</v>
      </c>
      <c r="H29" s="253"/>
      <c r="I29" s="253">
        <v>357</v>
      </c>
      <c r="J29" s="253"/>
      <c r="K29" s="254">
        <v>1868</v>
      </c>
    </row>
    <row r="30" spans="2:11" ht="18" hidden="1" x14ac:dyDescent="0.35">
      <c r="B30" s="248">
        <v>40756</v>
      </c>
      <c r="C30" s="252">
        <v>57625</v>
      </c>
      <c r="D30" s="253"/>
      <c r="E30" s="253">
        <v>6444</v>
      </c>
      <c r="F30" s="255">
        <v>64069</v>
      </c>
      <c r="G30" s="252">
        <v>1567</v>
      </c>
      <c r="H30" s="253"/>
      <c r="I30" s="253">
        <v>355</v>
      </c>
      <c r="J30" s="253"/>
      <c r="K30" s="254">
        <v>1922</v>
      </c>
    </row>
    <row r="31" spans="2:11" ht="18" hidden="1" x14ac:dyDescent="0.35">
      <c r="B31" s="248">
        <v>40787</v>
      </c>
      <c r="C31" s="252">
        <v>57506</v>
      </c>
      <c r="D31" s="253"/>
      <c r="E31" s="253">
        <v>7275</v>
      </c>
      <c r="F31" s="255">
        <v>64781</v>
      </c>
      <c r="G31" s="252">
        <v>1533</v>
      </c>
      <c r="H31" s="253"/>
      <c r="I31" s="253">
        <v>377</v>
      </c>
      <c r="J31" s="253"/>
      <c r="K31" s="254">
        <v>1910</v>
      </c>
    </row>
    <row r="32" spans="2:11" ht="18" hidden="1" x14ac:dyDescent="0.35">
      <c r="B32" s="248">
        <v>40817</v>
      </c>
      <c r="C32" s="252">
        <v>58766</v>
      </c>
      <c r="D32" s="253"/>
      <c r="E32" s="253">
        <v>8075</v>
      </c>
      <c r="F32" s="255">
        <v>66841</v>
      </c>
      <c r="G32" s="252">
        <v>1550</v>
      </c>
      <c r="H32" s="253"/>
      <c r="I32" s="253">
        <v>375</v>
      </c>
      <c r="J32" s="253"/>
      <c r="K32" s="254">
        <v>1925</v>
      </c>
    </row>
    <row r="33" spans="2:11" ht="18" hidden="1" x14ac:dyDescent="0.35">
      <c r="B33" s="248">
        <v>40848</v>
      </c>
      <c r="C33" s="252">
        <v>59551</v>
      </c>
      <c r="D33" s="253"/>
      <c r="E33" s="253">
        <v>10493</v>
      </c>
      <c r="F33" s="255">
        <v>70044</v>
      </c>
      <c r="G33" s="252">
        <v>1493</v>
      </c>
      <c r="H33" s="253"/>
      <c r="I33" s="253">
        <v>451</v>
      </c>
      <c r="J33" s="253"/>
      <c r="K33" s="254">
        <v>1944</v>
      </c>
    </row>
    <row r="34" spans="2:11" ht="18" hidden="1" x14ac:dyDescent="0.35">
      <c r="B34" s="248">
        <v>40878</v>
      </c>
      <c r="C34" s="252">
        <v>59699</v>
      </c>
      <c r="D34" s="253"/>
      <c r="E34" s="253">
        <v>12338</v>
      </c>
      <c r="F34" s="255">
        <v>72037</v>
      </c>
      <c r="G34" s="252">
        <v>1506</v>
      </c>
      <c r="H34" s="253"/>
      <c r="I34" s="253">
        <v>487</v>
      </c>
      <c r="J34" s="253"/>
      <c r="K34" s="254">
        <v>1993</v>
      </c>
    </row>
    <row r="35" spans="2:11" ht="18" hidden="1" x14ac:dyDescent="0.35">
      <c r="B35" s="248">
        <v>40909</v>
      </c>
      <c r="C35" s="252">
        <v>64289</v>
      </c>
      <c r="D35" s="253"/>
      <c r="E35" s="253">
        <v>12985</v>
      </c>
      <c r="F35" s="255">
        <v>77274</v>
      </c>
      <c r="G35" s="252">
        <v>1590</v>
      </c>
      <c r="H35" s="253"/>
      <c r="I35" s="253">
        <v>498</v>
      </c>
      <c r="J35" s="253"/>
      <c r="K35" s="254">
        <v>2088</v>
      </c>
    </row>
    <row r="36" spans="2:11" ht="18" hidden="1" x14ac:dyDescent="0.35">
      <c r="B36" s="248">
        <v>40940</v>
      </c>
      <c r="C36" s="252">
        <v>66199</v>
      </c>
      <c r="D36" s="253"/>
      <c r="E36" s="253">
        <v>13250</v>
      </c>
      <c r="F36" s="255">
        <v>79449</v>
      </c>
      <c r="G36" s="252">
        <v>1722</v>
      </c>
      <c r="H36" s="253"/>
      <c r="I36" s="253">
        <v>494</v>
      </c>
      <c r="J36" s="253"/>
      <c r="K36" s="254">
        <v>2216</v>
      </c>
    </row>
    <row r="37" spans="2:11" ht="18" hidden="1" x14ac:dyDescent="0.35">
      <c r="B37" s="248">
        <v>40969</v>
      </c>
      <c r="C37" s="252">
        <v>68051</v>
      </c>
      <c r="D37" s="253"/>
      <c r="E37" s="253">
        <v>13774</v>
      </c>
      <c r="F37" s="255">
        <v>81825</v>
      </c>
      <c r="G37" s="252">
        <v>1738</v>
      </c>
      <c r="H37" s="253"/>
      <c r="I37" s="253">
        <v>525</v>
      </c>
      <c r="J37" s="253"/>
      <c r="K37" s="254">
        <v>2263</v>
      </c>
    </row>
    <row r="38" spans="2:11" ht="18" hidden="1" x14ac:dyDescent="0.35">
      <c r="B38" s="248">
        <v>41000</v>
      </c>
      <c r="C38" s="252">
        <v>70560</v>
      </c>
      <c r="D38" s="253"/>
      <c r="E38" s="253">
        <v>13492</v>
      </c>
      <c r="F38" s="255">
        <v>84052</v>
      </c>
      <c r="G38" s="252">
        <v>1736</v>
      </c>
      <c r="H38" s="253"/>
      <c r="I38" s="253">
        <v>494</v>
      </c>
      <c r="J38" s="253"/>
      <c r="K38" s="254">
        <v>2230</v>
      </c>
    </row>
    <row r="39" spans="2:11" ht="18" hidden="1" x14ac:dyDescent="0.35">
      <c r="B39" s="248">
        <v>41030</v>
      </c>
      <c r="C39" s="252">
        <v>70121</v>
      </c>
      <c r="D39" s="253"/>
      <c r="E39" s="253">
        <v>14169</v>
      </c>
      <c r="F39" s="255">
        <v>84290</v>
      </c>
      <c r="G39" s="252">
        <v>1737</v>
      </c>
      <c r="H39" s="253"/>
      <c r="I39" s="253">
        <v>494</v>
      </c>
      <c r="J39" s="253"/>
      <c r="K39" s="254">
        <v>2231</v>
      </c>
    </row>
    <row r="40" spans="2:11" ht="18" hidden="1" x14ac:dyDescent="0.35">
      <c r="B40" s="248">
        <v>41061</v>
      </c>
      <c r="C40" s="252">
        <v>68881</v>
      </c>
      <c r="D40" s="253"/>
      <c r="E40" s="253">
        <v>13975</v>
      </c>
      <c r="F40" s="255">
        <v>82856</v>
      </c>
      <c r="G40" s="252">
        <v>1713</v>
      </c>
      <c r="H40" s="253"/>
      <c r="I40" s="253">
        <v>466</v>
      </c>
      <c r="J40" s="253"/>
      <c r="K40" s="254">
        <v>2179</v>
      </c>
    </row>
    <row r="41" spans="2:11" ht="18" hidden="1" x14ac:dyDescent="0.35">
      <c r="B41" s="261" t="s">
        <v>28</v>
      </c>
      <c r="C41" s="262">
        <v>63216</v>
      </c>
      <c r="D41" s="263"/>
      <c r="E41" s="263">
        <v>11049</v>
      </c>
      <c r="F41" s="263">
        <v>74266</v>
      </c>
      <c r="G41" s="257">
        <v>1616</v>
      </c>
      <c r="H41" s="258"/>
      <c r="I41" s="258">
        <v>448</v>
      </c>
      <c r="J41" s="258"/>
      <c r="K41" s="260">
        <v>2064</v>
      </c>
    </row>
    <row r="42" spans="2:11" ht="18" hidden="1" x14ac:dyDescent="0.35">
      <c r="B42" s="248">
        <v>41091</v>
      </c>
      <c r="C42" s="249">
        <v>69977</v>
      </c>
      <c r="D42" s="250"/>
      <c r="E42" s="250">
        <v>13731</v>
      </c>
      <c r="F42" s="264">
        <v>83708</v>
      </c>
      <c r="G42" s="249">
        <v>1694</v>
      </c>
      <c r="H42" s="250"/>
      <c r="I42" s="250">
        <v>452</v>
      </c>
      <c r="J42" s="250"/>
      <c r="K42" s="251">
        <v>2146</v>
      </c>
    </row>
    <row r="43" spans="2:11" ht="18" hidden="1" x14ac:dyDescent="0.35">
      <c r="B43" s="248">
        <v>41122</v>
      </c>
      <c r="C43" s="252">
        <v>68938</v>
      </c>
      <c r="D43" s="253"/>
      <c r="E43" s="253">
        <v>14509</v>
      </c>
      <c r="F43" s="255">
        <v>83447</v>
      </c>
      <c r="G43" s="252">
        <v>1663</v>
      </c>
      <c r="H43" s="253"/>
      <c r="I43" s="253">
        <v>459</v>
      </c>
      <c r="J43" s="253"/>
      <c r="K43" s="254">
        <v>2122</v>
      </c>
    </row>
    <row r="44" spans="2:11" ht="18" hidden="1" x14ac:dyDescent="0.35">
      <c r="B44" s="248">
        <v>41153</v>
      </c>
      <c r="C44" s="252">
        <v>67196</v>
      </c>
      <c r="D44" s="253"/>
      <c r="E44" s="253">
        <v>15267</v>
      </c>
      <c r="F44" s="255">
        <v>82463</v>
      </c>
      <c r="G44" s="252">
        <v>1575</v>
      </c>
      <c r="H44" s="253"/>
      <c r="I44" s="253">
        <v>482</v>
      </c>
      <c r="J44" s="253"/>
      <c r="K44" s="254">
        <v>2057</v>
      </c>
    </row>
    <row r="45" spans="2:11" ht="18" hidden="1" x14ac:dyDescent="0.35">
      <c r="B45" s="248">
        <v>41183</v>
      </c>
      <c r="C45" s="252">
        <v>68080</v>
      </c>
      <c r="D45" s="253"/>
      <c r="E45" s="253">
        <v>14955</v>
      </c>
      <c r="F45" s="255">
        <v>83035</v>
      </c>
      <c r="G45" s="252">
        <v>1552</v>
      </c>
      <c r="H45" s="253"/>
      <c r="I45" s="253">
        <v>470</v>
      </c>
      <c r="J45" s="253"/>
      <c r="K45" s="254">
        <v>2022</v>
      </c>
    </row>
    <row r="46" spans="2:11" ht="18" hidden="1" x14ac:dyDescent="0.35">
      <c r="B46" s="248">
        <v>41214</v>
      </c>
      <c r="C46" s="252">
        <v>69082</v>
      </c>
      <c r="D46" s="253"/>
      <c r="E46" s="253">
        <v>15289</v>
      </c>
      <c r="F46" s="255">
        <v>84371</v>
      </c>
      <c r="G46" s="252">
        <v>1593</v>
      </c>
      <c r="H46" s="253"/>
      <c r="I46" s="253">
        <v>498</v>
      </c>
      <c r="J46" s="253"/>
      <c r="K46" s="254">
        <v>2091</v>
      </c>
    </row>
    <row r="47" spans="2:11" ht="18" hidden="1" x14ac:dyDescent="0.35">
      <c r="B47" s="248">
        <v>41244</v>
      </c>
      <c r="C47" s="252">
        <v>68453</v>
      </c>
      <c r="D47" s="253"/>
      <c r="E47" s="253">
        <v>16575</v>
      </c>
      <c r="F47" s="255">
        <v>85028</v>
      </c>
      <c r="G47" s="252">
        <v>1589</v>
      </c>
      <c r="H47" s="253"/>
      <c r="I47" s="253">
        <v>550</v>
      </c>
      <c r="J47" s="253"/>
      <c r="K47" s="254">
        <v>2139</v>
      </c>
    </row>
    <row r="48" spans="2:11" ht="18" hidden="1" x14ac:dyDescent="0.35">
      <c r="B48" s="248">
        <v>41275</v>
      </c>
      <c r="C48" s="252">
        <v>65022</v>
      </c>
      <c r="D48" s="253"/>
      <c r="E48" s="253">
        <v>16159</v>
      </c>
      <c r="F48" s="255">
        <v>81181</v>
      </c>
      <c r="G48" s="252">
        <v>662</v>
      </c>
      <c r="H48" s="253"/>
      <c r="I48" s="253">
        <v>504</v>
      </c>
      <c r="J48" s="253"/>
      <c r="K48" s="254">
        <v>1166</v>
      </c>
    </row>
    <row r="49" spans="2:11" ht="18" hidden="1" x14ac:dyDescent="0.35">
      <c r="B49" s="248">
        <v>41306</v>
      </c>
      <c r="C49" s="252">
        <v>59761</v>
      </c>
      <c r="D49" s="253"/>
      <c r="E49" s="253">
        <v>16028</v>
      </c>
      <c r="F49" s="255">
        <v>75789</v>
      </c>
      <c r="G49" s="252">
        <v>585</v>
      </c>
      <c r="H49" s="253"/>
      <c r="I49" s="253">
        <v>451</v>
      </c>
      <c r="J49" s="253"/>
      <c r="K49" s="254">
        <v>1036</v>
      </c>
    </row>
    <row r="50" spans="2:11" ht="18" hidden="1" x14ac:dyDescent="0.35">
      <c r="B50" s="248">
        <v>41334</v>
      </c>
      <c r="C50" s="252">
        <v>55167</v>
      </c>
      <c r="D50" s="253"/>
      <c r="E50" s="253">
        <v>16337</v>
      </c>
      <c r="F50" s="255">
        <v>71504</v>
      </c>
      <c r="G50" s="252">
        <v>636</v>
      </c>
      <c r="H50" s="253"/>
      <c r="I50" s="253">
        <v>442</v>
      </c>
      <c r="J50" s="253"/>
      <c r="K50" s="254">
        <v>1078</v>
      </c>
    </row>
    <row r="51" spans="2:11" ht="18" hidden="1" x14ac:dyDescent="0.35">
      <c r="B51" s="248">
        <v>41365</v>
      </c>
      <c r="C51" s="252">
        <v>55115</v>
      </c>
      <c r="D51" s="253"/>
      <c r="E51" s="253">
        <v>16091</v>
      </c>
      <c r="F51" s="255">
        <v>71206</v>
      </c>
      <c r="G51" s="252">
        <v>709</v>
      </c>
      <c r="H51" s="253"/>
      <c r="I51" s="253">
        <v>435</v>
      </c>
      <c r="J51" s="253"/>
      <c r="K51" s="254">
        <v>1144</v>
      </c>
    </row>
    <row r="52" spans="2:11" ht="18" hidden="1" x14ac:dyDescent="0.35">
      <c r="B52" s="248">
        <v>41395</v>
      </c>
      <c r="C52" s="252">
        <v>51438</v>
      </c>
      <c r="D52" s="253"/>
      <c r="E52" s="253">
        <v>15914</v>
      </c>
      <c r="F52" s="255">
        <v>67352</v>
      </c>
      <c r="G52" s="252">
        <v>737</v>
      </c>
      <c r="H52" s="253"/>
      <c r="I52" s="253">
        <v>417</v>
      </c>
      <c r="J52" s="253"/>
      <c r="K52" s="254">
        <v>1154</v>
      </c>
    </row>
    <row r="53" spans="2:11" ht="18" hidden="1" x14ac:dyDescent="0.35">
      <c r="B53" s="248">
        <v>41426</v>
      </c>
      <c r="C53" s="252">
        <v>48895</v>
      </c>
      <c r="D53" s="253"/>
      <c r="E53" s="253">
        <v>16047</v>
      </c>
      <c r="F53" s="255">
        <v>64942</v>
      </c>
      <c r="G53" s="252">
        <v>778</v>
      </c>
      <c r="H53" s="253"/>
      <c r="I53" s="253">
        <v>399</v>
      </c>
      <c r="J53" s="253"/>
      <c r="K53" s="254">
        <v>1177</v>
      </c>
    </row>
    <row r="54" spans="2:11" ht="18" hidden="1" x14ac:dyDescent="0.35">
      <c r="B54" s="261" t="s">
        <v>31</v>
      </c>
      <c r="C54" s="257">
        <v>62260</v>
      </c>
      <c r="D54" s="258"/>
      <c r="E54" s="258">
        <v>15575</v>
      </c>
      <c r="F54" s="258">
        <v>77836</v>
      </c>
      <c r="G54" s="257">
        <v>1148</v>
      </c>
      <c r="H54" s="258"/>
      <c r="I54" s="258">
        <v>463</v>
      </c>
      <c r="J54" s="258"/>
      <c r="K54" s="260">
        <v>1611</v>
      </c>
    </row>
    <row r="55" spans="2:11" ht="18" hidden="1" x14ac:dyDescent="0.35">
      <c r="B55" s="248">
        <v>41456</v>
      </c>
      <c r="C55" s="252">
        <v>52548</v>
      </c>
      <c r="D55" s="253"/>
      <c r="E55" s="253">
        <v>15933</v>
      </c>
      <c r="F55" s="255">
        <v>68481</v>
      </c>
      <c r="G55" s="252">
        <v>850</v>
      </c>
      <c r="H55" s="253"/>
      <c r="I55" s="253">
        <v>354</v>
      </c>
      <c r="J55" s="253"/>
      <c r="K55" s="254">
        <v>1204</v>
      </c>
    </row>
    <row r="56" spans="2:11" ht="18" hidden="1" x14ac:dyDescent="0.35">
      <c r="B56" s="248">
        <v>41487</v>
      </c>
      <c r="C56" s="252">
        <v>50183</v>
      </c>
      <c r="D56" s="253"/>
      <c r="E56" s="253">
        <v>17642</v>
      </c>
      <c r="F56" s="255">
        <v>67825</v>
      </c>
      <c r="G56" s="252">
        <v>869</v>
      </c>
      <c r="H56" s="253"/>
      <c r="I56" s="253">
        <v>393</v>
      </c>
      <c r="J56" s="253"/>
      <c r="K56" s="254">
        <v>1262</v>
      </c>
    </row>
    <row r="57" spans="2:11" ht="18" hidden="1" x14ac:dyDescent="0.35">
      <c r="B57" s="248">
        <v>41518</v>
      </c>
      <c r="C57" s="252">
        <v>50143</v>
      </c>
      <c r="D57" s="253"/>
      <c r="E57" s="253">
        <v>16564</v>
      </c>
      <c r="F57" s="255">
        <v>66707</v>
      </c>
      <c r="G57" s="252">
        <v>928</v>
      </c>
      <c r="H57" s="253"/>
      <c r="I57" s="253">
        <v>385</v>
      </c>
      <c r="J57" s="253"/>
      <c r="K57" s="254">
        <v>1313</v>
      </c>
    </row>
    <row r="58" spans="2:11" ht="18" hidden="1" x14ac:dyDescent="0.35">
      <c r="B58" s="248">
        <v>41548</v>
      </c>
      <c r="C58" s="252">
        <v>43294</v>
      </c>
      <c r="D58" s="253"/>
      <c r="E58" s="253">
        <v>20972</v>
      </c>
      <c r="F58" s="255">
        <v>64266</v>
      </c>
      <c r="G58" s="252">
        <v>246</v>
      </c>
      <c r="H58" s="253"/>
      <c r="I58" s="253">
        <v>533</v>
      </c>
      <c r="J58" s="253"/>
      <c r="K58" s="254">
        <v>779</v>
      </c>
    </row>
    <row r="59" spans="2:11" ht="18" hidden="1" x14ac:dyDescent="0.35">
      <c r="B59" s="248">
        <v>41579</v>
      </c>
      <c r="C59" s="252">
        <v>39832</v>
      </c>
      <c r="D59" s="253"/>
      <c r="E59" s="253">
        <v>19542</v>
      </c>
      <c r="F59" s="255">
        <v>59374</v>
      </c>
      <c r="G59" s="252">
        <v>313</v>
      </c>
      <c r="H59" s="253"/>
      <c r="I59" s="253">
        <v>534</v>
      </c>
      <c r="J59" s="253"/>
      <c r="K59" s="254">
        <v>847</v>
      </c>
    </row>
    <row r="60" spans="2:11" ht="37.5" hidden="1" customHeight="1" x14ac:dyDescent="0.35">
      <c r="B60" s="248">
        <v>41609</v>
      </c>
      <c r="C60" s="252">
        <v>40150</v>
      </c>
      <c r="D60" s="253"/>
      <c r="E60" s="253">
        <v>20376</v>
      </c>
      <c r="F60" s="255">
        <v>60526</v>
      </c>
      <c r="G60" s="252">
        <v>354</v>
      </c>
      <c r="H60" s="253"/>
      <c r="I60" s="253">
        <v>540</v>
      </c>
      <c r="J60" s="253"/>
      <c r="K60" s="254">
        <v>894</v>
      </c>
    </row>
    <row r="61" spans="2:11" ht="18" hidden="1" x14ac:dyDescent="0.35">
      <c r="B61" s="248">
        <v>41640</v>
      </c>
      <c r="C61" s="252">
        <v>39924</v>
      </c>
      <c r="D61" s="253"/>
      <c r="E61" s="253">
        <v>20324</v>
      </c>
      <c r="F61" s="255">
        <v>60248</v>
      </c>
      <c r="G61" s="252">
        <v>310</v>
      </c>
      <c r="H61" s="265"/>
      <c r="I61" s="265">
        <v>561</v>
      </c>
      <c r="J61" s="265"/>
      <c r="K61" s="254">
        <v>871</v>
      </c>
    </row>
    <row r="62" spans="2:11" ht="18" hidden="1" x14ac:dyDescent="0.35">
      <c r="B62" s="248">
        <v>41671</v>
      </c>
      <c r="C62" s="252">
        <v>37490</v>
      </c>
      <c r="D62" s="253"/>
      <c r="E62" s="253">
        <v>19050</v>
      </c>
      <c r="F62" s="255">
        <v>56540</v>
      </c>
      <c r="G62" s="252">
        <v>300</v>
      </c>
      <c r="H62" s="265"/>
      <c r="I62" s="265">
        <v>566</v>
      </c>
      <c r="J62" s="265"/>
      <c r="K62" s="254">
        <v>866</v>
      </c>
    </row>
    <row r="63" spans="2:11" ht="18" hidden="1" x14ac:dyDescent="0.35">
      <c r="B63" s="248">
        <v>41699</v>
      </c>
      <c r="C63" s="252">
        <v>39972</v>
      </c>
      <c r="D63" s="253"/>
      <c r="E63" s="253">
        <v>20690</v>
      </c>
      <c r="F63" s="255">
        <v>60662</v>
      </c>
      <c r="G63" s="252">
        <v>333</v>
      </c>
      <c r="H63" s="265"/>
      <c r="I63" s="265">
        <v>593</v>
      </c>
      <c r="J63" s="265"/>
      <c r="K63" s="254">
        <v>926</v>
      </c>
    </row>
    <row r="64" spans="2:11" ht="18" hidden="1" x14ac:dyDescent="0.35">
      <c r="B64" s="248">
        <v>41730</v>
      </c>
      <c r="C64" s="252">
        <v>40436</v>
      </c>
      <c r="D64" s="253"/>
      <c r="E64" s="253">
        <v>20255</v>
      </c>
      <c r="F64" s="255">
        <v>60691</v>
      </c>
      <c r="G64" s="252">
        <v>332</v>
      </c>
      <c r="H64" s="265"/>
      <c r="I64" s="265">
        <v>536</v>
      </c>
      <c r="J64" s="265"/>
      <c r="K64" s="254">
        <v>868</v>
      </c>
    </row>
    <row r="65" spans="2:11" ht="18" hidden="1" x14ac:dyDescent="0.35">
      <c r="B65" s="248">
        <v>41760</v>
      </c>
      <c r="C65" s="252">
        <v>37893</v>
      </c>
      <c r="D65" s="253"/>
      <c r="E65" s="253">
        <v>18554</v>
      </c>
      <c r="F65" s="255">
        <v>56447</v>
      </c>
      <c r="G65" s="252">
        <v>298</v>
      </c>
      <c r="H65" s="265"/>
      <c r="I65" s="265">
        <v>496</v>
      </c>
      <c r="J65" s="265"/>
      <c r="K65" s="254">
        <v>794</v>
      </c>
    </row>
    <row r="66" spans="2:11" ht="18" hidden="1" x14ac:dyDescent="0.35">
      <c r="B66" s="248">
        <v>41791</v>
      </c>
      <c r="C66" s="252">
        <v>38258</v>
      </c>
      <c r="D66" s="253"/>
      <c r="E66" s="253">
        <v>18612</v>
      </c>
      <c r="F66" s="255">
        <v>56870</v>
      </c>
      <c r="G66" s="252">
        <v>276</v>
      </c>
      <c r="H66" s="265"/>
      <c r="I66" s="265">
        <v>527</v>
      </c>
      <c r="J66" s="265"/>
      <c r="K66" s="254">
        <v>803</v>
      </c>
    </row>
    <row r="67" spans="2:11" ht="18" hidden="1" x14ac:dyDescent="0.35">
      <c r="B67" s="261" t="s">
        <v>46</v>
      </c>
      <c r="C67" s="257">
        <v>42510</v>
      </c>
      <c r="D67" s="258"/>
      <c r="E67" s="258">
        <v>19043</v>
      </c>
      <c r="F67" s="258">
        <v>61553</v>
      </c>
      <c r="G67" s="257">
        <v>451</v>
      </c>
      <c r="H67" s="258"/>
      <c r="I67" s="258">
        <v>502</v>
      </c>
      <c r="J67" s="258"/>
      <c r="K67" s="260">
        <v>952</v>
      </c>
    </row>
    <row r="68" spans="2:11" ht="18" hidden="1" x14ac:dyDescent="0.35">
      <c r="B68" s="248">
        <v>41821</v>
      </c>
      <c r="C68" s="252">
        <v>37832</v>
      </c>
      <c r="D68" s="253"/>
      <c r="E68" s="253">
        <v>17496</v>
      </c>
      <c r="F68" s="255">
        <v>55328</v>
      </c>
      <c r="G68" s="252">
        <v>229</v>
      </c>
      <c r="H68" s="253"/>
      <c r="I68" s="253">
        <v>460</v>
      </c>
      <c r="J68" s="253"/>
      <c r="K68" s="254">
        <v>689</v>
      </c>
    </row>
    <row r="69" spans="2:11" ht="18" hidden="1" x14ac:dyDescent="0.35">
      <c r="B69" s="248">
        <v>41852</v>
      </c>
      <c r="C69" s="252">
        <v>39858</v>
      </c>
      <c r="D69" s="253"/>
      <c r="E69" s="253">
        <v>19106</v>
      </c>
      <c r="F69" s="255">
        <v>58964</v>
      </c>
      <c r="G69" s="252">
        <v>296</v>
      </c>
      <c r="H69" s="253"/>
      <c r="I69" s="253">
        <v>496</v>
      </c>
      <c r="J69" s="253"/>
      <c r="K69" s="254">
        <v>792</v>
      </c>
    </row>
    <row r="70" spans="2:11" ht="18" hidden="1" x14ac:dyDescent="0.35">
      <c r="B70" s="248">
        <v>41883</v>
      </c>
      <c r="C70" s="252">
        <v>38675</v>
      </c>
      <c r="D70" s="253"/>
      <c r="E70" s="253">
        <v>18350</v>
      </c>
      <c r="F70" s="255">
        <v>57025</v>
      </c>
      <c r="G70" s="252">
        <v>273</v>
      </c>
      <c r="H70" s="253"/>
      <c r="I70" s="253">
        <v>488</v>
      </c>
      <c r="J70" s="253"/>
      <c r="K70" s="254">
        <v>761</v>
      </c>
    </row>
    <row r="71" spans="2:11" ht="18" hidden="1" x14ac:dyDescent="0.35">
      <c r="B71" s="248">
        <v>41913</v>
      </c>
      <c r="C71" s="252">
        <v>35543</v>
      </c>
      <c r="D71" s="253"/>
      <c r="E71" s="253">
        <v>16449</v>
      </c>
      <c r="F71" s="255">
        <v>51992</v>
      </c>
      <c r="G71" s="252">
        <v>224</v>
      </c>
      <c r="H71" s="253"/>
      <c r="I71" s="253">
        <v>457</v>
      </c>
      <c r="J71" s="253"/>
      <c r="K71" s="254">
        <v>681</v>
      </c>
    </row>
    <row r="72" spans="2:11" ht="18" hidden="1" x14ac:dyDescent="0.35">
      <c r="B72" s="248">
        <v>41944</v>
      </c>
      <c r="C72" s="252">
        <v>35405</v>
      </c>
      <c r="D72" s="253"/>
      <c r="E72" s="253">
        <v>16027</v>
      </c>
      <c r="F72" s="255">
        <v>51432</v>
      </c>
      <c r="G72" s="252">
        <v>233</v>
      </c>
      <c r="H72" s="253"/>
      <c r="I72" s="253">
        <v>455</v>
      </c>
      <c r="J72" s="253"/>
      <c r="K72" s="254">
        <v>688</v>
      </c>
    </row>
    <row r="73" spans="2:11" ht="18" hidden="1" x14ac:dyDescent="0.35">
      <c r="B73" s="248">
        <v>41974</v>
      </c>
      <c r="C73" s="252">
        <v>36771</v>
      </c>
      <c r="D73" s="253"/>
      <c r="E73" s="253">
        <v>15851</v>
      </c>
      <c r="F73" s="255">
        <v>52622</v>
      </c>
      <c r="G73" s="252">
        <v>232</v>
      </c>
      <c r="H73" s="253"/>
      <c r="I73" s="253">
        <v>446</v>
      </c>
      <c r="J73" s="253"/>
      <c r="K73" s="254">
        <v>678</v>
      </c>
    </row>
    <row r="74" spans="2:11" ht="18" hidden="1" x14ac:dyDescent="0.35">
      <c r="B74" s="248">
        <v>42005</v>
      </c>
      <c r="C74" s="252">
        <v>36177</v>
      </c>
      <c r="D74" s="253"/>
      <c r="E74" s="253">
        <v>15780</v>
      </c>
      <c r="F74" s="255">
        <v>51957</v>
      </c>
      <c r="G74" s="252">
        <v>205</v>
      </c>
      <c r="H74" s="253"/>
      <c r="I74" s="253">
        <v>478</v>
      </c>
      <c r="J74" s="253"/>
      <c r="K74" s="254">
        <v>683</v>
      </c>
    </row>
    <row r="75" spans="2:11" ht="18" hidden="1" x14ac:dyDescent="0.35">
      <c r="B75" s="248">
        <v>42036</v>
      </c>
      <c r="C75" s="252">
        <v>36686</v>
      </c>
      <c r="D75" s="253"/>
      <c r="E75" s="253">
        <v>15980</v>
      </c>
      <c r="F75" s="255">
        <v>52666</v>
      </c>
      <c r="G75" s="252">
        <v>200</v>
      </c>
      <c r="H75" s="253"/>
      <c r="I75" s="253">
        <v>465</v>
      </c>
      <c r="J75" s="253"/>
      <c r="K75" s="254">
        <v>665</v>
      </c>
    </row>
    <row r="76" spans="2:11" ht="18" hidden="1" x14ac:dyDescent="0.35">
      <c r="B76" s="248">
        <v>42064</v>
      </c>
      <c r="C76" s="266">
        <v>36909</v>
      </c>
      <c r="D76" s="265"/>
      <c r="E76" s="265">
        <v>16068</v>
      </c>
      <c r="F76" s="255">
        <v>52977</v>
      </c>
      <c r="G76" s="266">
        <v>195</v>
      </c>
      <c r="H76" s="265"/>
      <c r="I76" s="265">
        <v>485</v>
      </c>
      <c r="J76" s="265"/>
      <c r="K76" s="254">
        <v>680</v>
      </c>
    </row>
    <row r="77" spans="2:11" ht="18" hidden="1" x14ac:dyDescent="0.35">
      <c r="B77" s="248">
        <v>42095</v>
      </c>
      <c r="C77" s="266">
        <v>37175</v>
      </c>
      <c r="D77" s="265"/>
      <c r="E77" s="265">
        <v>16327</v>
      </c>
      <c r="F77" s="255">
        <v>53502</v>
      </c>
      <c r="G77" s="266">
        <v>214</v>
      </c>
      <c r="H77" s="265"/>
      <c r="I77" s="265">
        <v>444</v>
      </c>
      <c r="J77" s="265"/>
      <c r="K77" s="254">
        <v>658</v>
      </c>
    </row>
    <row r="78" spans="2:11" ht="18" hidden="1" x14ac:dyDescent="0.35">
      <c r="B78" s="248">
        <v>42125</v>
      </c>
      <c r="C78" s="266">
        <v>37114</v>
      </c>
      <c r="D78" s="265"/>
      <c r="E78" s="265">
        <v>16573</v>
      </c>
      <c r="F78" s="255">
        <v>53687</v>
      </c>
      <c r="G78" s="266">
        <v>212</v>
      </c>
      <c r="H78" s="253"/>
      <c r="I78" s="253">
        <v>433</v>
      </c>
      <c r="J78" s="253"/>
      <c r="K78" s="254">
        <v>645</v>
      </c>
    </row>
    <row r="79" spans="2:11" ht="18" hidden="1" x14ac:dyDescent="0.35">
      <c r="B79" s="248">
        <v>42156</v>
      </c>
      <c r="C79" s="252">
        <v>36236</v>
      </c>
      <c r="D79" s="253"/>
      <c r="E79" s="253">
        <v>16005</v>
      </c>
      <c r="F79" s="255">
        <v>52241</v>
      </c>
      <c r="G79" s="252">
        <v>210</v>
      </c>
      <c r="H79" s="253"/>
      <c r="I79" s="253">
        <v>416</v>
      </c>
      <c r="J79" s="253"/>
      <c r="K79" s="254">
        <v>626</v>
      </c>
    </row>
    <row r="80" spans="2:11" ht="18" hidden="1" x14ac:dyDescent="0.35">
      <c r="B80" s="261" t="s">
        <v>57</v>
      </c>
      <c r="C80" s="257">
        <v>37032</v>
      </c>
      <c r="D80" s="258"/>
      <c r="E80" s="258">
        <v>16668</v>
      </c>
      <c r="F80" s="258">
        <v>53699</v>
      </c>
      <c r="G80" s="257">
        <v>227</v>
      </c>
      <c r="H80" s="257" t="e">
        <v>#DIV/0!</v>
      </c>
      <c r="I80" s="258">
        <v>460</v>
      </c>
      <c r="J80" s="258"/>
      <c r="K80" s="260">
        <v>687</v>
      </c>
    </row>
    <row r="81" spans="2:11" ht="18" hidden="1" x14ac:dyDescent="0.35">
      <c r="B81" s="248">
        <v>42186</v>
      </c>
      <c r="C81" s="252">
        <v>35269</v>
      </c>
      <c r="D81" s="253"/>
      <c r="E81" s="253">
        <v>15382</v>
      </c>
      <c r="F81" s="255">
        <v>50651</v>
      </c>
      <c r="G81" s="252">
        <v>206</v>
      </c>
      <c r="H81" s="253"/>
      <c r="I81" s="253">
        <v>415</v>
      </c>
      <c r="J81" s="253"/>
      <c r="K81" s="254">
        <v>621</v>
      </c>
    </row>
    <row r="82" spans="2:11" ht="18" hidden="1" x14ac:dyDescent="0.35">
      <c r="B82" s="248">
        <v>42217</v>
      </c>
      <c r="C82" s="252">
        <v>33608</v>
      </c>
      <c r="D82" s="253"/>
      <c r="E82" s="253">
        <v>14765</v>
      </c>
      <c r="F82" s="255">
        <v>48373</v>
      </c>
      <c r="G82" s="252">
        <v>189</v>
      </c>
      <c r="H82" s="253"/>
      <c r="I82" s="253">
        <v>398</v>
      </c>
      <c r="J82" s="253"/>
      <c r="K82" s="254">
        <v>587</v>
      </c>
    </row>
    <row r="83" spans="2:11" ht="18" hidden="1" x14ac:dyDescent="0.35">
      <c r="B83" s="248">
        <v>42248</v>
      </c>
      <c r="C83" s="252">
        <v>33333</v>
      </c>
      <c r="D83" s="253"/>
      <c r="E83" s="253">
        <v>14936</v>
      </c>
      <c r="F83" s="255">
        <v>48269</v>
      </c>
      <c r="G83" s="252">
        <v>183</v>
      </c>
      <c r="H83" s="253"/>
      <c r="I83" s="253">
        <v>394</v>
      </c>
      <c r="J83" s="253"/>
      <c r="K83" s="254">
        <v>577</v>
      </c>
    </row>
    <row r="84" spans="2:11" ht="18" hidden="1" x14ac:dyDescent="0.35">
      <c r="B84" s="248">
        <v>42278</v>
      </c>
      <c r="C84" s="252">
        <v>32011</v>
      </c>
      <c r="D84" s="253"/>
      <c r="E84" s="253">
        <v>14444</v>
      </c>
      <c r="F84" s="255">
        <v>46455</v>
      </c>
      <c r="G84" s="252">
        <v>167</v>
      </c>
      <c r="H84" s="253"/>
      <c r="I84" s="253">
        <v>405</v>
      </c>
      <c r="J84" s="253"/>
      <c r="K84" s="254">
        <v>572</v>
      </c>
    </row>
    <row r="85" spans="2:11" ht="18" hidden="1" x14ac:dyDescent="0.35">
      <c r="B85" s="248">
        <v>42309</v>
      </c>
      <c r="C85" s="252">
        <v>31821</v>
      </c>
      <c r="D85" s="253"/>
      <c r="E85" s="253">
        <v>14212</v>
      </c>
      <c r="F85" s="255">
        <v>46033</v>
      </c>
      <c r="G85" s="252">
        <v>192</v>
      </c>
      <c r="H85" s="253"/>
      <c r="I85" s="253">
        <v>449</v>
      </c>
      <c r="J85" s="253"/>
      <c r="K85" s="254">
        <v>641</v>
      </c>
    </row>
    <row r="86" spans="2:11" ht="18" hidden="1" x14ac:dyDescent="0.35">
      <c r="B86" s="248">
        <v>42339</v>
      </c>
      <c r="C86" s="252">
        <v>32921</v>
      </c>
      <c r="D86" s="253"/>
      <c r="E86" s="253">
        <v>14908</v>
      </c>
      <c r="F86" s="255">
        <v>47829</v>
      </c>
      <c r="G86" s="252">
        <v>187</v>
      </c>
      <c r="H86" s="253"/>
      <c r="I86" s="253">
        <v>472</v>
      </c>
      <c r="J86" s="253"/>
      <c r="K86" s="254">
        <v>659</v>
      </c>
    </row>
    <row r="87" spans="2:11" ht="18" hidden="1" x14ac:dyDescent="0.35">
      <c r="B87" s="248">
        <v>42370</v>
      </c>
      <c r="C87" s="252">
        <v>34658</v>
      </c>
      <c r="D87" s="253"/>
      <c r="E87" s="253">
        <v>16036</v>
      </c>
      <c r="F87" s="255">
        <v>50694</v>
      </c>
      <c r="G87" s="252">
        <v>205</v>
      </c>
      <c r="H87" s="253"/>
      <c r="I87" s="253">
        <v>506</v>
      </c>
      <c r="J87" s="253"/>
      <c r="K87" s="254">
        <v>711</v>
      </c>
    </row>
    <row r="88" spans="2:11" ht="18" hidden="1" x14ac:dyDescent="0.35">
      <c r="B88" s="248">
        <v>42401</v>
      </c>
      <c r="C88" s="252">
        <v>35557</v>
      </c>
      <c r="D88" s="253"/>
      <c r="E88" s="253">
        <v>16728</v>
      </c>
      <c r="F88" s="255">
        <v>52285</v>
      </c>
      <c r="G88" s="252">
        <v>202</v>
      </c>
      <c r="H88" s="253"/>
      <c r="I88" s="253">
        <v>515</v>
      </c>
      <c r="J88" s="253"/>
      <c r="K88" s="254">
        <v>717</v>
      </c>
    </row>
    <row r="89" spans="2:11" ht="18" hidden="1" x14ac:dyDescent="0.35">
      <c r="B89" s="248">
        <v>42430</v>
      </c>
      <c r="C89" s="252">
        <v>36075</v>
      </c>
      <c r="D89" s="253"/>
      <c r="E89" s="253">
        <v>17257</v>
      </c>
      <c r="F89" s="255">
        <v>53332</v>
      </c>
      <c r="G89" s="252">
        <v>196</v>
      </c>
      <c r="H89" s="253"/>
      <c r="I89" s="253">
        <v>529</v>
      </c>
      <c r="J89" s="253"/>
      <c r="K89" s="254">
        <v>725</v>
      </c>
    </row>
    <row r="90" spans="2:11" ht="18" hidden="1" x14ac:dyDescent="0.35">
      <c r="B90" s="248">
        <v>42461</v>
      </c>
      <c r="C90" s="252">
        <v>37075</v>
      </c>
      <c r="D90" s="253"/>
      <c r="E90" s="253">
        <v>17763</v>
      </c>
      <c r="F90" s="255">
        <v>54838</v>
      </c>
      <c r="G90" s="252">
        <v>212</v>
      </c>
      <c r="H90" s="253"/>
      <c r="I90" s="253">
        <v>519</v>
      </c>
      <c r="J90" s="253"/>
      <c r="K90" s="254">
        <v>731</v>
      </c>
    </row>
    <row r="91" spans="2:11" ht="18" hidden="1" x14ac:dyDescent="0.35">
      <c r="B91" s="248">
        <v>42491</v>
      </c>
      <c r="C91" s="252">
        <v>38019</v>
      </c>
      <c r="D91" s="253"/>
      <c r="E91" s="253">
        <v>18204</v>
      </c>
      <c r="F91" s="255">
        <v>56223</v>
      </c>
      <c r="G91" s="252">
        <v>225</v>
      </c>
      <c r="H91" s="253"/>
      <c r="I91" s="253">
        <v>515</v>
      </c>
      <c r="J91" s="253"/>
      <c r="K91" s="254">
        <v>740</v>
      </c>
    </row>
    <row r="92" spans="2:11" ht="18" hidden="1" x14ac:dyDescent="0.35">
      <c r="B92" s="248">
        <v>42522</v>
      </c>
      <c r="C92" s="252">
        <v>38938</v>
      </c>
      <c r="D92" s="253"/>
      <c r="E92" s="253">
        <v>18568</v>
      </c>
      <c r="F92" s="255">
        <v>57506</v>
      </c>
      <c r="G92" s="252">
        <v>220</v>
      </c>
      <c r="H92" s="253"/>
      <c r="I92" s="253">
        <v>514</v>
      </c>
      <c r="J92" s="253"/>
      <c r="K92" s="254">
        <v>734</v>
      </c>
    </row>
    <row r="93" spans="2:11" ht="18" hidden="1" x14ac:dyDescent="0.35">
      <c r="B93" s="261" t="s">
        <v>82</v>
      </c>
      <c r="C93" s="257">
        <v>34940</v>
      </c>
      <c r="D93" s="258"/>
      <c r="E93" s="258">
        <v>16100</v>
      </c>
      <c r="F93" s="258">
        <v>51041</v>
      </c>
      <c r="G93" s="257">
        <v>199</v>
      </c>
      <c r="H93" s="257" t="e">
        <v>#DIV/0!</v>
      </c>
      <c r="I93" s="258">
        <v>469</v>
      </c>
      <c r="J93" s="258"/>
      <c r="K93" s="260">
        <v>668</v>
      </c>
    </row>
    <row r="94" spans="2:11" ht="18" hidden="1" x14ac:dyDescent="0.35">
      <c r="B94" s="248">
        <v>42552</v>
      </c>
      <c r="C94" s="267">
        <f>'[4]CBHP Caseload'!C94</f>
        <v>39962</v>
      </c>
      <c r="D94" s="268">
        <f>'[4]CBHP Caseload'!D94</f>
        <v>0</v>
      </c>
      <c r="E94" s="268">
        <f>'[4]CBHP Caseload'!E94</f>
        <v>18968</v>
      </c>
      <c r="F94" s="269">
        <f>'[4]CBHP Caseload'!F94</f>
        <v>58930</v>
      </c>
      <c r="G94" s="267">
        <f>'[4]CBHP Caseload'!G94</f>
        <v>227</v>
      </c>
      <c r="H94" s="268">
        <f>'[4]CBHP Caseload'!H94</f>
        <v>0</v>
      </c>
      <c r="I94" s="268">
        <f>'[4]CBHP Caseload'!I94</f>
        <v>509</v>
      </c>
      <c r="J94" s="268"/>
      <c r="K94" s="270">
        <f>'[4]CBHP Caseload'!J94</f>
        <v>736</v>
      </c>
    </row>
    <row r="95" spans="2:11" ht="18" hidden="1" x14ac:dyDescent="0.35">
      <c r="B95" s="248">
        <v>42583</v>
      </c>
      <c r="C95" s="267">
        <f>'[4]CBHP Caseload'!C95</f>
        <v>41345</v>
      </c>
      <c r="D95" s="268">
        <f>'[4]CBHP Caseload'!D95</f>
        <v>0</v>
      </c>
      <c r="E95" s="268">
        <f>'[4]CBHP Caseload'!E95</f>
        <v>19419</v>
      </c>
      <c r="F95" s="269">
        <f>'[4]CBHP Caseload'!F95</f>
        <v>60764</v>
      </c>
      <c r="G95" s="267">
        <f>'[4]CBHP Caseload'!G95</f>
        <v>200</v>
      </c>
      <c r="H95" s="268">
        <f>'[4]CBHP Caseload'!H95</f>
        <v>0</v>
      </c>
      <c r="I95" s="268">
        <f>'[4]CBHP Caseload'!I95</f>
        <v>497</v>
      </c>
      <c r="J95" s="268"/>
      <c r="K95" s="270">
        <f>'[4]CBHP Caseload'!J95</f>
        <v>697</v>
      </c>
    </row>
    <row r="96" spans="2:11" ht="18" hidden="1" x14ac:dyDescent="0.35">
      <c r="B96" s="248">
        <v>42614</v>
      </c>
      <c r="C96" s="267">
        <f>'[4]CBHP Caseload'!C96</f>
        <v>41419</v>
      </c>
      <c r="D96" s="268">
        <f>'[4]CBHP Caseload'!D96</f>
        <v>0</v>
      </c>
      <c r="E96" s="268">
        <f>'[4]CBHP Caseload'!E96</f>
        <v>19945</v>
      </c>
      <c r="F96" s="269">
        <f>'[4]CBHP Caseload'!F96</f>
        <v>61364</v>
      </c>
      <c r="G96" s="267">
        <f>'[4]CBHP Caseload'!G96</f>
        <v>199</v>
      </c>
      <c r="H96" s="268">
        <f>'[4]CBHP Caseload'!H96</f>
        <v>0</v>
      </c>
      <c r="I96" s="268">
        <f>'[4]CBHP Caseload'!I96</f>
        <v>477</v>
      </c>
      <c r="J96" s="268"/>
      <c r="K96" s="270">
        <f>'[4]CBHP Caseload'!J96</f>
        <v>676</v>
      </c>
    </row>
    <row r="97" spans="2:11" ht="18" hidden="1" x14ac:dyDescent="0.35">
      <c r="B97" s="248">
        <v>42644</v>
      </c>
      <c r="C97" s="267">
        <f>'[4]CBHP Caseload'!C97</f>
        <v>40987</v>
      </c>
      <c r="D97" s="268">
        <f>'[4]CBHP Caseload'!D97</f>
        <v>0</v>
      </c>
      <c r="E97" s="268">
        <f>'[4]CBHP Caseload'!E97</f>
        <v>19751</v>
      </c>
      <c r="F97" s="269">
        <f>'[4]CBHP Caseload'!F97</f>
        <v>60738</v>
      </c>
      <c r="G97" s="267">
        <f>'[4]CBHP Caseload'!G97</f>
        <v>205</v>
      </c>
      <c r="H97" s="268">
        <f>'[4]CBHP Caseload'!H97</f>
        <v>0</v>
      </c>
      <c r="I97" s="268">
        <f>'[4]CBHP Caseload'!I97</f>
        <v>443</v>
      </c>
      <c r="J97" s="268"/>
      <c r="K97" s="270">
        <f>'[4]CBHP Caseload'!J97</f>
        <v>648</v>
      </c>
    </row>
    <row r="98" spans="2:11" ht="18" hidden="1" x14ac:dyDescent="0.35">
      <c r="B98" s="248">
        <v>42675</v>
      </c>
      <c r="C98" s="267">
        <f>'[4]CBHP Caseload'!C98</f>
        <v>40451</v>
      </c>
      <c r="D98" s="268">
        <f>'[4]CBHP Caseload'!D98</f>
        <v>0</v>
      </c>
      <c r="E98" s="268">
        <f>'[4]CBHP Caseload'!E98</f>
        <v>19205</v>
      </c>
      <c r="F98" s="269">
        <f>'[4]CBHP Caseload'!F98</f>
        <v>59656</v>
      </c>
      <c r="G98" s="267">
        <f>'[4]CBHP Caseload'!G98</f>
        <v>202</v>
      </c>
      <c r="H98" s="268">
        <f>'[4]CBHP Caseload'!H98</f>
        <v>0</v>
      </c>
      <c r="I98" s="268">
        <f>'[4]CBHP Caseload'!I98</f>
        <v>464</v>
      </c>
      <c r="J98" s="268"/>
      <c r="K98" s="270">
        <f>'[4]CBHP Caseload'!J98</f>
        <v>666</v>
      </c>
    </row>
    <row r="99" spans="2:11" ht="18" hidden="1" x14ac:dyDescent="0.35">
      <c r="B99" s="248">
        <v>42705</v>
      </c>
      <c r="C99" s="267">
        <f>'[4]CBHP Caseload'!C99</f>
        <v>41974</v>
      </c>
      <c r="D99" s="268">
        <f>'[4]CBHP Caseload'!D99</f>
        <v>0</v>
      </c>
      <c r="E99" s="268">
        <f>'[4]CBHP Caseload'!E99</f>
        <v>19860</v>
      </c>
      <c r="F99" s="269">
        <f>'[4]CBHP Caseload'!F99</f>
        <v>61834</v>
      </c>
      <c r="G99" s="267">
        <f>'[4]CBHP Caseload'!G99</f>
        <v>199</v>
      </c>
      <c r="H99" s="268">
        <f>'[4]CBHP Caseload'!H99</f>
        <v>0</v>
      </c>
      <c r="I99" s="268">
        <f>'[4]CBHP Caseload'!I99</f>
        <v>494</v>
      </c>
      <c r="J99" s="268"/>
      <c r="K99" s="270">
        <f>'[4]CBHP Caseload'!J99</f>
        <v>693</v>
      </c>
    </row>
    <row r="100" spans="2:11" ht="18" hidden="1" x14ac:dyDescent="0.35">
      <c r="B100" s="248">
        <v>42736</v>
      </c>
      <c r="C100" s="267">
        <f>'[4]CBHP Caseload'!C100</f>
        <v>42653</v>
      </c>
      <c r="D100" s="268">
        <f>'[4]CBHP Caseload'!D100</f>
        <v>0</v>
      </c>
      <c r="E100" s="268">
        <f>'[4]CBHP Caseload'!E100</f>
        <v>20732</v>
      </c>
      <c r="F100" s="269">
        <f>'[4]CBHP Caseload'!F100</f>
        <v>63385</v>
      </c>
      <c r="G100" s="267">
        <f>'[4]CBHP Caseload'!G100</f>
        <v>204</v>
      </c>
      <c r="H100" s="268">
        <f>'[4]CBHP Caseload'!H100</f>
        <v>0</v>
      </c>
      <c r="I100" s="268">
        <f>'[4]CBHP Caseload'!I100</f>
        <v>510</v>
      </c>
      <c r="J100" s="268"/>
      <c r="K100" s="270">
        <f>'[4]CBHP Caseload'!J100</f>
        <v>714</v>
      </c>
    </row>
    <row r="101" spans="2:11" ht="18" hidden="1" x14ac:dyDescent="0.35">
      <c r="B101" s="248">
        <v>42767</v>
      </c>
      <c r="C101" s="267">
        <f>'[4]CBHP Caseload'!C101</f>
        <v>43074</v>
      </c>
      <c r="D101" s="268">
        <f>'[4]CBHP Caseload'!D101</f>
        <v>0</v>
      </c>
      <c r="E101" s="268">
        <f>'[4]CBHP Caseload'!E101</f>
        <v>21191</v>
      </c>
      <c r="F101" s="269">
        <f>'[4]CBHP Caseload'!F101</f>
        <v>64265</v>
      </c>
      <c r="G101" s="267">
        <f>'[4]CBHP Caseload'!G101</f>
        <v>208</v>
      </c>
      <c r="H101" s="268">
        <f>'[4]CBHP Caseload'!H101</f>
        <v>0</v>
      </c>
      <c r="I101" s="268">
        <f>'[4]CBHP Caseload'!I101</f>
        <v>498</v>
      </c>
      <c r="J101" s="268"/>
      <c r="K101" s="270">
        <f>'[4]CBHP Caseload'!J101</f>
        <v>706</v>
      </c>
    </row>
    <row r="102" spans="2:11" ht="18" hidden="1" x14ac:dyDescent="0.35">
      <c r="B102" s="248">
        <v>42795</v>
      </c>
      <c r="C102" s="267">
        <f>'[4]CBHP Caseload'!C102</f>
        <v>47726</v>
      </c>
      <c r="D102" s="268">
        <f>'[4]CBHP Caseload'!D102</f>
        <v>0</v>
      </c>
      <c r="E102" s="268">
        <f>'[4]CBHP Caseload'!E102</f>
        <v>23839</v>
      </c>
      <c r="F102" s="269">
        <f>'[4]CBHP Caseload'!F102</f>
        <v>71565</v>
      </c>
      <c r="G102" s="267">
        <f>'[4]CBHP Caseload'!G102</f>
        <v>248</v>
      </c>
      <c r="H102" s="268">
        <f>'[4]CBHP Caseload'!H102</f>
        <v>0</v>
      </c>
      <c r="I102" s="268">
        <f>'[4]CBHP Caseload'!I102</f>
        <v>523</v>
      </c>
      <c r="J102" s="268"/>
      <c r="K102" s="270">
        <f>'[4]CBHP Caseload'!J102</f>
        <v>771</v>
      </c>
    </row>
    <row r="103" spans="2:11" ht="18" hidden="1" x14ac:dyDescent="0.35">
      <c r="B103" s="248">
        <v>42826</v>
      </c>
      <c r="C103" s="267">
        <f>'[4]CBHP Caseload'!C103</f>
        <v>49020</v>
      </c>
      <c r="D103" s="268">
        <f>'[4]CBHP Caseload'!D103</f>
        <v>0</v>
      </c>
      <c r="E103" s="268">
        <f>'[4]CBHP Caseload'!E103</f>
        <v>24052</v>
      </c>
      <c r="F103" s="269">
        <f>'[4]CBHP Caseload'!F103</f>
        <v>73072</v>
      </c>
      <c r="G103" s="267">
        <f>'[4]CBHP Caseload'!G103</f>
        <v>261</v>
      </c>
      <c r="H103" s="268">
        <f>'[4]CBHP Caseload'!H103</f>
        <v>0</v>
      </c>
      <c r="I103" s="268">
        <f>'[4]CBHP Caseload'!I103</f>
        <v>515</v>
      </c>
      <c r="J103" s="268"/>
      <c r="K103" s="270">
        <f>'[4]CBHP Caseload'!J103</f>
        <v>776</v>
      </c>
    </row>
    <row r="104" spans="2:11" ht="18" hidden="1" x14ac:dyDescent="0.35">
      <c r="B104" s="248">
        <v>42856</v>
      </c>
      <c r="C104" s="267">
        <f>'[4]CBHP Caseload'!C104</f>
        <v>49447</v>
      </c>
      <c r="D104" s="268">
        <f>'[4]CBHP Caseload'!D104</f>
        <v>0</v>
      </c>
      <c r="E104" s="268">
        <f>'[4]CBHP Caseload'!E104</f>
        <v>24214</v>
      </c>
      <c r="F104" s="269">
        <f>'[4]CBHP Caseload'!F104</f>
        <v>73661</v>
      </c>
      <c r="G104" s="267">
        <f>'[4]CBHP Caseload'!G104</f>
        <v>276</v>
      </c>
      <c r="H104" s="268">
        <f>'[4]CBHP Caseload'!H104</f>
        <v>0</v>
      </c>
      <c r="I104" s="268">
        <f>'[4]CBHP Caseload'!I104</f>
        <v>502</v>
      </c>
      <c r="J104" s="268"/>
      <c r="K104" s="270">
        <f>'[4]CBHP Caseload'!J104</f>
        <v>778</v>
      </c>
    </row>
    <row r="105" spans="2:11" ht="18" hidden="1" x14ac:dyDescent="0.35">
      <c r="B105" s="248">
        <v>42887</v>
      </c>
      <c r="C105" s="267">
        <f>'[4]CBHP Caseload'!C105</f>
        <v>49587</v>
      </c>
      <c r="D105" s="268">
        <f>'[4]CBHP Caseload'!D105</f>
        <v>0</v>
      </c>
      <c r="E105" s="268">
        <f>'[4]CBHP Caseload'!E105</f>
        <v>24293</v>
      </c>
      <c r="F105" s="269">
        <f>'[4]CBHP Caseload'!F105</f>
        <v>73880</v>
      </c>
      <c r="G105" s="267">
        <f>'[4]CBHP Caseload'!G105</f>
        <v>275</v>
      </c>
      <c r="H105" s="268">
        <f>'[4]CBHP Caseload'!H105</f>
        <v>0</v>
      </c>
      <c r="I105" s="268">
        <f>'[4]CBHP Caseload'!I105</f>
        <v>486</v>
      </c>
      <c r="J105" s="268"/>
      <c r="K105" s="270">
        <f>'[4]CBHP Caseload'!J105</f>
        <v>761</v>
      </c>
    </row>
    <row r="106" spans="2:11" ht="18" hidden="1" x14ac:dyDescent="0.35">
      <c r="B106" s="261" t="s">
        <v>115</v>
      </c>
      <c r="C106" s="271">
        <f>'[4]CBHP Caseload'!C106</f>
        <v>43970</v>
      </c>
      <c r="D106" s="272">
        <f>'[4]CBHP Caseload'!D106</f>
        <v>0</v>
      </c>
      <c r="E106" s="272">
        <f>'[4]CBHP Caseload'!E106</f>
        <v>21289</v>
      </c>
      <c r="F106" s="272">
        <f>'[4]CBHP Caseload'!F106</f>
        <v>65260</v>
      </c>
      <c r="G106" s="271">
        <f>'[4]CBHP Caseload'!G106</f>
        <v>225</v>
      </c>
      <c r="H106" s="271" t="e">
        <f>'[4]CBHP Caseload'!H106</f>
        <v>#DIV/0!</v>
      </c>
      <c r="I106" s="272">
        <f>'[4]CBHP Caseload'!I106</f>
        <v>493</v>
      </c>
      <c r="J106" s="272"/>
      <c r="K106" s="273">
        <f>'[4]CBHP Caseload'!J106</f>
        <v>719</v>
      </c>
    </row>
    <row r="107" spans="2:11" ht="18" hidden="1" x14ac:dyDescent="0.35">
      <c r="B107" s="248">
        <v>42917</v>
      </c>
      <c r="C107" s="267">
        <f>'[4]CBHP Caseload'!C107</f>
        <v>50236</v>
      </c>
      <c r="D107" s="268">
        <f>'[4]CBHP Caseload'!D107</f>
        <v>0</v>
      </c>
      <c r="E107" s="268">
        <f>'[4]CBHP Caseload'!E107</f>
        <v>24236</v>
      </c>
      <c r="F107" s="269">
        <f>'[4]CBHP Caseload'!F107</f>
        <v>74472</v>
      </c>
      <c r="G107" s="267">
        <f>'[4]CBHP Caseload'!G107</f>
        <v>279</v>
      </c>
      <c r="H107" s="268">
        <f>'[4]CBHP Caseload'!H107</f>
        <v>0</v>
      </c>
      <c r="I107" s="268">
        <f>'[4]CBHP Caseload'!I107</f>
        <v>503</v>
      </c>
      <c r="J107" s="268"/>
      <c r="K107" s="270">
        <f>'[4]CBHP Caseload'!J107</f>
        <v>782</v>
      </c>
    </row>
    <row r="108" spans="2:11" ht="18" hidden="1" x14ac:dyDescent="0.35">
      <c r="B108" s="248">
        <v>42948</v>
      </c>
      <c r="C108" s="267">
        <f>'[4]CBHP Caseload'!C108</f>
        <v>50635</v>
      </c>
      <c r="D108" s="268">
        <f>'[4]CBHP Caseload'!D108</f>
        <v>0</v>
      </c>
      <c r="E108" s="268">
        <f>'[4]CBHP Caseload'!E108</f>
        <v>24652</v>
      </c>
      <c r="F108" s="269">
        <f>'[4]CBHP Caseload'!F108</f>
        <v>75287</v>
      </c>
      <c r="G108" s="267">
        <f>'[4]CBHP Caseload'!G108</f>
        <v>279</v>
      </c>
      <c r="H108" s="268">
        <f>'[4]CBHP Caseload'!H108</f>
        <v>0</v>
      </c>
      <c r="I108" s="268">
        <f>'[4]CBHP Caseload'!I108</f>
        <v>509</v>
      </c>
      <c r="J108" s="268"/>
      <c r="K108" s="270">
        <f>'[4]CBHP Caseload'!J108</f>
        <v>788</v>
      </c>
    </row>
    <row r="109" spans="2:11" ht="18" hidden="1" x14ac:dyDescent="0.35">
      <c r="B109" s="248">
        <v>42979</v>
      </c>
      <c r="C109" s="267">
        <f>'[4]CBHP Caseload'!C109</f>
        <v>49863</v>
      </c>
      <c r="D109" s="268">
        <f>'[4]CBHP Caseload'!D109</f>
        <v>0</v>
      </c>
      <c r="E109" s="268">
        <f>'[4]CBHP Caseload'!E109</f>
        <v>24686</v>
      </c>
      <c r="F109" s="269">
        <f>'[4]CBHP Caseload'!F109</f>
        <v>74549</v>
      </c>
      <c r="G109" s="267">
        <f>'[4]CBHP Caseload'!G109</f>
        <v>273</v>
      </c>
      <c r="H109" s="268">
        <f>'[4]CBHP Caseload'!H109</f>
        <v>0</v>
      </c>
      <c r="I109" s="268">
        <f>'[4]CBHP Caseload'!I109</f>
        <v>512</v>
      </c>
      <c r="J109" s="268"/>
      <c r="K109" s="270">
        <f>'[4]CBHP Caseload'!J109</f>
        <v>785</v>
      </c>
    </row>
    <row r="110" spans="2:11" ht="18" hidden="1" x14ac:dyDescent="0.35">
      <c r="B110" s="248">
        <v>43009</v>
      </c>
      <c r="C110" s="267">
        <f>'[4]CBHP Caseload'!C110</f>
        <v>49855</v>
      </c>
      <c r="D110" s="268">
        <f>'[4]CBHP Caseload'!D110</f>
        <v>0</v>
      </c>
      <c r="E110" s="268">
        <f>'[4]CBHP Caseload'!E110</f>
        <v>25018</v>
      </c>
      <c r="F110" s="269">
        <f>'[4]CBHP Caseload'!F110</f>
        <v>74873</v>
      </c>
      <c r="G110" s="267">
        <f>'[4]CBHP Caseload'!G110</f>
        <v>275</v>
      </c>
      <c r="H110" s="268">
        <f>'[4]CBHP Caseload'!H110</f>
        <v>0</v>
      </c>
      <c r="I110" s="268">
        <f>'[4]CBHP Caseload'!I110</f>
        <v>523</v>
      </c>
      <c r="J110" s="268"/>
      <c r="K110" s="270">
        <f>'[4]CBHP Caseload'!J110</f>
        <v>798</v>
      </c>
    </row>
    <row r="111" spans="2:11" ht="18" hidden="1" x14ac:dyDescent="0.35">
      <c r="B111" s="248">
        <v>43040</v>
      </c>
      <c r="C111" s="267">
        <f>'[4]CBHP Caseload'!C111</f>
        <v>50032</v>
      </c>
      <c r="D111" s="268">
        <f>'[4]CBHP Caseload'!D111</f>
        <v>0</v>
      </c>
      <c r="E111" s="268">
        <f>'[4]CBHP Caseload'!E111</f>
        <v>25301</v>
      </c>
      <c r="F111" s="269">
        <f>'[4]CBHP Caseload'!F111</f>
        <v>75333</v>
      </c>
      <c r="G111" s="267">
        <f>'[4]CBHP Caseload'!G111</f>
        <v>277</v>
      </c>
      <c r="H111" s="268">
        <f>'[4]CBHP Caseload'!H111</f>
        <v>0</v>
      </c>
      <c r="I111" s="268">
        <f>'[4]CBHP Caseload'!I111</f>
        <v>565</v>
      </c>
      <c r="J111" s="268"/>
      <c r="K111" s="270">
        <f>'[4]CBHP Caseload'!J111</f>
        <v>842</v>
      </c>
    </row>
    <row r="112" spans="2:11" ht="18" hidden="1" x14ac:dyDescent="0.35">
      <c r="B112" s="248">
        <v>43070</v>
      </c>
      <c r="C112" s="267">
        <f>'[4]CBHP Caseload'!C112</f>
        <v>50276</v>
      </c>
      <c r="D112" s="268">
        <f>'[4]CBHP Caseload'!D112</f>
        <v>0</v>
      </c>
      <c r="E112" s="268">
        <f>'[4]CBHP Caseload'!E112</f>
        <v>24999</v>
      </c>
      <c r="F112" s="269">
        <f>'[4]CBHP Caseload'!F112</f>
        <v>75275</v>
      </c>
      <c r="G112" s="267">
        <f>'[4]CBHP Caseload'!G112</f>
        <v>294</v>
      </c>
      <c r="H112" s="268">
        <f>'[4]CBHP Caseload'!H112</f>
        <v>0</v>
      </c>
      <c r="I112" s="268">
        <f>'[4]CBHP Caseload'!I112</f>
        <v>568</v>
      </c>
      <c r="J112" s="268"/>
      <c r="K112" s="270">
        <f>'[4]CBHP Caseload'!J112</f>
        <v>862</v>
      </c>
    </row>
    <row r="113" spans="2:11" ht="18" hidden="1" x14ac:dyDescent="0.35">
      <c r="B113" s="248">
        <v>43101</v>
      </c>
      <c r="C113" s="267">
        <f>'[4]CBHP Caseload'!C113</f>
        <v>50891</v>
      </c>
      <c r="D113" s="268">
        <f>'[4]CBHP Caseload'!D113</f>
        <v>0</v>
      </c>
      <c r="E113" s="268">
        <f>'[4]CBHP Caseload'!E113</f>
        <v>25260</v>
      </c>
      <c r="F113" s="269">
        <f>'[4]CBHP Caseload'!F113</f>
        <v>76151</v>
      </c>
      <c r="G113" s="267">
        <f>'[4]CBHP Caseload'!G113</f>
        <v>294</v>
      </c>
      <c r="H113" s="268">
        <f>'[4]CBHP Caseload'!H113</f>
        <v>0</v>
      </c>
      <c r="I113" s="268">
        <f>'[4]CBHP Caseload'!I113</f>
        <v>575</v>
      </c>
      <c r="J113" s="268"/>
      <c r="K113" s="270">
        <f>'[4]CBHP Caseload'!J113</f>
        <v>869</v>
      </c>
    </row>
    <row r="114" spans="2:11" ht="18" hidden="1" x14ac:dyDescent="0.35">
      <c r="B114" s="248">
        <v>43132</v>
      </c>
      <c r="C114" s="267">
        <f>'[4]CBHP Caseload'!C114</f>
        <v>54854</v>
      </c>
      <c r="D114" s="268">
        <f>'[4]CBHP Caseload'!D114</f>
        <v>0</v>
      </c>
      <c r="E114" s="268">
        <f>'[4]CBHP Caseload'!E114</f>
        <v>27049</v>
      </c>
      <c r="F114" s="269">
        <f>'[4]CBHP Caseload'!F114</f>
        <v>81903</v>
      </c>
      <c r="G114" s="267">
        <f>'[4]CBHP Caseload'!G114</f>
        <v>302</v>
      </c>
      <c r="H114" s="268">
        <f>'[4]CBHP Caseload'!H114</f>
        <v>0</v>
      </c>
      <c r="I114" s="268">
        <f>'[4]CBHP Caseload'!I114</f>
        <v>564</v>
      </c>
      <c r="J114" s="268"/>
      <c r="K114" s="270">
        <f>'[4]CBHP Caseload'!J114</f>
        <v>866</v>
      </c>
    </row>
    <row r="115" spans="2:11" ht="18" hidden="1" x14ac:dyDescent="0.35">
      <c r="B115" s="248">
        <v>43160</v>
      </c>
      <c r="C115" s="267">
        <f>'[4]CBHP Caseload'!C115</f>
        <v>56287</v>
      </c>
      <c r="D115" s="268">
        <f>'[4]CBHP Caseload'!D115</f>
        <v>0</v>
      </c>
      <c r="E115" s="268">
        <f>'[4]CBHP Caseload'!E115</f>
        <v>27694</v>
      </c>
      <c r="F115" s="269">
        <f>'[4]CBHP Caseload'!F115</f>
        <v>83981</v>
      </c>
      <c r="G115" s="267">
        <f>'[4]CBHP Caseload'!G115</f>
        <v>311</v>
      </c>
      <c r="H115" s="268">
        <f>'[4]CBHP Caseload'!H115</f>
        <v>0</v>
      </c>
      <c r="I115" s="268">
        <f>'[4]CBHP Caseload'!I115</f>
        <v>554</v>
      </c>
      <c r="J115" s="268"/>
      <c r="K115" s="270">
        <f>'[4]CBHP Caseload'!J115</f>
        <v>865</v>
      </c>
    </row>
    <row r="116" spans="2:11" ht="18" hidden="1" x14ac:dyDescent="0.35">
      <c r="B116" s="248">
        <v>43191</v>
      </c>
      <c r="C116" s="267">
        <f>'[4]CBHP Caseload'!C116</f>
        <v>60590</v>
      </c>
      <c r="D116" s="268">
        <f>'[4]CBHP Caseload'!D116</f>
        <v>0</v>
      </c>
      <c r="E116" s="268">
        <f>'[4]CBHP Caseload'!E116</f>
        <v>29115</v>
      </c>
      <c r="F116" s="269">
        <f>'[4]CBHP Caseload'!F116</f>
        <v>89705</v>
      </c>
      <c r="G116" s="267">
        <f>'[4]CBHP Caseload'!G116</f>
        <v>325</v>
      </c>
      <c r="H116" s="268">
        <f>'[4]CBHP Caseload'!H116</f>
        <v>0</v>
      </c>
      <c r="I116" s="268">
        <f>'[4]CBHP Caseload'!I116</f>
        <v>534</v>
      </c>
      <c r="J116" s="268"/>
      <c r="K116" s="270">
        <f>'[4]CBHP Caseload'!J116</f>
        <v>859</v>
      </c>
    </row>
    <row r="117" spans="2:11" ht="18" hidden="1" x14ac:dyDescent="0.35">
      <c r="B117" s="248">
        <v>43221</v>
      </c>
      <c r="C117" s="267">
        <f>'[4]CBHP Caseload'!C117</f>
        <v>61037</v>
      </c>
      <c r="D117" s="268">
        <f>'[4]CBHP Caseload'!D117</f>
        <v>0</v>
      </c>
      <c r="E117" s="268">
        <f>'[4]CBHP Caseload'!E117</f>
        <v>29160</v>
      </c>
      <c r="F117" s="269">
        <f>'[4]CBHP Caseload'!F117</f>
        <v>90197</v>
      </c>
      <c r="G117" s="267">
        <f>'[4]CBHP Caseload'!G117</f>
        <v>310</v>
      </c>
      <c r="H117" s="268">
        <f>'[4]CBHP Caseload'!H117</f>
        <v>0</v>
      </c>
      <c r="I117" s="268">
        <f>'[4]CBHP Caseload'!I117</f>
        <v>533</v>
      </c>
      <c r="J117" s="268"/>
      <c r="K117" s="270">
        <f>'[4]CBHP Caseload'!J117</f>
        <v>843</v>
      </c>
    </row>
    <row r="118" spans="2:11" ht="18" hidden="1" x14ac:dyDescent="0.35">
      <c r="B118" s="248">
        <v>43252</v>
      </c>
      <c r="C118" s="267">
        <f>'[4]CBHP Caseload'!C118</f>
        <v>54475</v>
      </c>
      <c r="D118" s="268">
        <f>'[4]CBHP Caseload'!D118</f>
        <v>0</v>
      </c>
      <c r="E118" s="268">
        <f>'[4]CBHP Caseload'!E118</f>
        <v>27300</v>
      </c>
      <c r="F118" s="269">
        <f>'[4]CBHP Caseload'!F118</f>
        <v>81775</v>
      </c>
      <c r="G118" s="267">
        <f>'[4]CBHP Caseload'!G118</f>
        <v>306</v>
      </c>
      <c r="H118" s="268">
        <f>'[4]CBHP Caseload'!H118</f>
        <v>0</v>
      </c>
      <c r="I118" s="268">
        <f>'[4]CBHP Caseload'!I118</f>
        <v>507</v>
      </c>
      <c r="J118" s="268"/>
      <c r="K118" s="270">
        <f>'[4]CBHP Caseload'!J118</f>
        <v>813</v>
      </c>
    </row>
    <row r="119" spans="2:11" ht="18" hidden="1" x14ac:dyDescent="0.35">
      <c r="B119" s="261" t="s">
        <v>116</v>
      </c>
      <c r="C119" s="271">
        <f>'[4]CBHP Caseload'!C119</f>
        <v>53253</v>
      </c>
      <c r="D119" s="272">
        <f>'[4]CBHP Caseload'!D119</f>
        <v>0</v>
      </c>
      <c r="E119" s="272">
        <f>'[4]CBHP Caseload'!E119</f>
        <v>26206</v>
      </c>
      <c r="F119" s="272">
        <f>'[4]CBHP Caseload'!F119</f>
        <v>79458</v>
      </c>
      <c r="G119" s="271">
        <f>'[4]CBHP Caseload'!G119</f>
        <v>294</v>
      </c>
      <c r="H119" s="271" t="e">
        <f>'[4]CBHP Caseload'!H119</f>
        <v>#DIV/0!</v>
      </c>
      <c r="I119" s="272">
        <f>'[4]CBHP Caseload'!I119</f>
        <v>537</v>
      </c>
      <c r="J119" s="272"/>
      <c r="K119" s="273">
        <f>'[4]CBHP Caseload'!J119</f>
        <v>831</v>
      </c>
    </row>
    <row r="120" spans="2:11" ht="18" hidden="1" x14ac:dyDescent="0.35">
      <c r="B120" s="248">
        <v>43282</v>
      </c>
      <c r="C120" s="267">
        <f>'[4]CBHP Caseload'!C120</f>
        <v>56021</v>
      </c>
      <c r="D120" s="268">
        <f>'[4]CBHP Caseload'!D120</f>
        <v>0</v>
      </c>
      <c r="E120" s="268">
        <f>'[4]CBHP Caseload'!E120</f>
        <v>26301</v>
      </c>
      <c r="F120" s="269">
        <f>'[4]CBHP Caseload'!F120</f>
        <v>82322</v>
      </c>
      <c r="G120" s="267">
        <f>'[4]CBHP Caseload'!G120</f>
        <v>349</v>
      </c>
      <c r="H120" s="268">
        <f>'[4]CBHP Caseload'!H120</f>
        <v>0</v>
      </c>
      <c r="I120" s="268">
        <f>'[4]CBHP Caseload'!I120</f>
        <v>509</v>
      </c>
      <c r="J120" s="268"/>
      <c r="K120" s="270">
        <f>'[4]CBHP Caseload'!J120</f>
        <v>858</v>
      </c>
    </row>
    <row r="121" spans="2:11" ht="18" hidden="1" x14ac:dyDescent="0.35">
      <c r="B121" s="248">
        <v>43313</v>
      </c>
      <c r="C121" s="267">
        <f>'[4]CBHP Caseload'!C121</f>
        <v>55401</v>
      </c>
      <c r="D121" s="268">
        <f>'[4]CBHP Caseload'!D121</f>
        <v>0</v>
      </c>
      <c r="E121" s="268">
        <f>'[4]CBHP Caseload'!E121</f>
        <v>25854</v>
      </c>
      <c r="F121" s="269">
        <f>'[4]CBHP Caseload'!F121</f>
        <v>81255</v>
      </c>
      <c r="G121" s="267">
        <f>'[4]CBHP Caseload'!G121</f>
        <v>369</v>
      </c>
      <c r="H121" s="268">
        <f>'[4]CBHP Caseload'!H121</f>
        <v>0</v>
      </c>
      <c r="I121" s="268">
        <f>'[4]CBHP Caseload'!I121</f>
        <v>552</v>
      </c>
      <c r="J121" s="268"/>
      <c r="K121" s="270">
        <f>'[4]CBHP Caseload'!J121</f>
        <v>921</v>
      </c>
    </row>
    <row r="122" spans="2:11" ht="18" hidden="1" x14ac:dyDescent="0.35">
      <c r="B122" s="248">
        <v>43344</v>
      </c>
      <c r="C122" s="267">
        <f>'[4]CBHP Caseload'!C122</f>
        <v>54388</v>
      </c>
      <c r="D122" s="268">
        <f>'[4]CBHP Caseload'!D122</f>
        <v>0</v>
      </c>
      <c r="E122" s="268">
        <f>'[4]CBHP Caseload'!E122</f>
        <v>25249</v>
      </c>
      <c r="F122" s="269">
        <f>'[4]CBHP Caseload'!F122</f>
        <v>79637</v>
      </c>
      <c r="G122" s="267">
        <f>'[4]CBHP Caseload'!G122</f>
        <v>351</v>
      </c>
      <c r="H122" s="268">
        <f>'[4]CBHP Caseload'!H122</f>
        <v>0</v>
      </c>
      <c r="I122" s="268">
        <f>'[4]CBHP Caseload'!I122</f>
        <v>560</v>
      </c>
      <c r="J122" s="268"/>
      <c r="K122" s="270">
        <f>'[4]CBHP Caseload'!J122</f>
        <v>911</v>
      </c>
    </row>
    <row r="123" spans="2:11" ht="18" hidden="1" x14ac:dyDescent="0.35">
      <c r="B123" s="248">
        <v>43374</v>
      </c>
      <c r="C123" s="267">
        <f>'[4]CBHP Caseload'!C123</f>
        <v>53528</v>
      </c>
      <c r="D123" s="268">
        <f>'[4]CBHP Caseload'!D123</f>
        <v>0</v>
      </c>
      <c r="E123" s="268">
        <f>'[4]CBHP Caseload'!E123</f>
        <v>26116</v>
      </c>
      <c r="F123" s="269">
        <f>'[4]CBHP Caseload'!F123</f>
        <v>79644</v>
      </c>
      <c r="G123" s="267">
        <f>'[4]CBHP Caseload'!G123</f>
        <v>263</v>
      </c>
      <c r="H123" s="268">
        <f>'[4]CBHP Caseload'!H123</f>
        <v>0</v>
      </c>
      <c r="I123" s="268">
        <f>'[4]CBHP Caseload'!I123</f>
        <v>534</v>
      </c>
      <c r="J123" s="268"/>
      <c r="K123" s="270">
        <f>'[4]CBHP Caseload'!J123</f>
        <v>797</v>
      </c>
    </row>
    <row r="124" spans="2:11" ht="18" hidden="1" x14ac:dyDescent="0.35">
      <c r="B124" s="248">
        <v>43405</v>
      </c>
      <c r="C124" s="267">
        <f>'[4]CBHP Caseload'!C124</f>
        <v>54613</v>
      </c>
      <c r="D124" s="268">
        <f>'[4]CBHP Caseload'!D124</f>
        <v>0</v>
      </c>
      <c r="E124" s="268">
        <f>'[4]CBHP Caseload'!E124</f>
        <v>27269</v>
      </c>
      <c r="F124" s="269">
        <f>'[4]CBHP Caseload'!F124</f>
        <v>81882</v>
      </c>
      <c r="G124" s="267">
        <f>'[4]CBHP Caseload'!G124</f>
        <v>277</v>
      </c>
      <c r="H124" s="268">
        <f>'[4]CBHP Caseload'!H124</f>
        <v>0</v>
      </c>
      <c r="I124" s="268">
        <f>'[4]CBHP Caseload'!I124</f>
        <v>574</v>
      </c>
      <c r="J124" s="268"/>
      <c r="K124" s="270">
        <f>'[4]CBHP Caseload'!J124</f>
        <v>851</v>
      </c>
    </row>
    <row r="125" spans="2:11" ht="18" hidden="1" x14ac:dyDescent="0.35">
      <c r="B125" s="248">
        <v>43435</v>
      </c>
      <c r="C125" s="267">
        <f>'[4]CBHP Caseload'!C125</f>
        <v>52204</v>
      </c>
      <c r="D125" s="268">
        <f>'[4]CBHP Caseload'!D125</f>
        <v>0</v>
      </c>
      <c r="E125" s="268">
        <f>'[4]CBHP Caseload'!E125</f>
        <v>27094</v>
      </c>
      <c r="F125" s="269">
        <f>'[4]CBHP Caseload'!F125</f>
        <v>79298</v>
      </c>
      <c r="G125" s="267">
        <f>'[4]CBHP Caseload'!G125</f>
        <v>295</v>
      </c>
      <c r="H125" s="268">
        <f>'[4]CBHP Caseload'!H125</f>
        <v>0</v>
      </c>
      <c r="I125" s="268">
        <f>'[4]CBHP Caseload'!I125</f>
        <v>580</v>
      </c>
      <c r="J125" s="268"/>
      <c r="K125" s="270">
        <f>'[4]CBHP Caseload'!J125</f>
        <v>875</v>
      </c>
    </row>
    <row r="126" spans="2:11" ht="18" hidden="1" x14ac:dyDescent="0.35">
      <c r="B126" s="248">
        <v>43466</v>
      </c>
      <c r="C126" s="267">
        <f>'[4]CBHP Caseload'!C126</f>
        <v>51644</v>
      </c>
      <c r="D126" s="268">
        <f>'[4]CBHP Caseload'!D126</f>
        <v>0</v>
      </c>
      <c r="E126" s="268">
        <f>'[4]CBHP Caseload'!E126</f>
        <v>27763</v>
      </c>
      <c r="F126" s="269">
        <f>'[4]CBHP Caseload'!F126</f>
        <v>79407</v>
      </c>
      <c r="G126" s="267">
        <f>'[4]CBHP Caseload'!G126</f>
        <v>341</v>
      </c>
      <c r="H126" s="268">
        <f>'[4]CBHP Caseload'!H126</f>
        <v>0</v>
      </c>
      <c r="I126" s="268">
        <f>'[4]CBHP Caseload'!I126</f>
        <v>606</v>
      </c>
      <c r="J126" s="268"/>
      <c r="K126" s="270">
        <f>'[4]CBHP Caseload'!J126</f>
        <v>947</v>
      </c>
    </row>
    <row r="127" spans="2:11" ht="18" hidden="1" x14ac:dyDescent="0.35">
      <c r="B127" s="248">
        <v>43497</v>
      </c>
      <c r="C127" s="267">
        <f>'[4]CBHP Caseload'!C127</f>
        <v>51991</v>
      </c>
      <c r="D127" s="268">
        <f>'[4]CBHP Caseload'!D127</f>
        <v>0</v>
      </c>
      <c r="E127" s="268">
        <f>'[4]CBHP Caseload'!E127</f>
        <v>28465</v>
      </c>
      <c r="F127" s="269">
        <f>'[4]CBHP Caseload'!F127</f>
        <v>80456</v>
      </c>
      <c r="G127" s="267">
        <f>'[4]CBHP Caseload'!G127</f>
        <v>344</v>
      </c>
      <c r="H127" s="268">
        <f>'[4]CBHP Caseload'!H127</f>
        <v>0</v>
      </c>
      <c r="I127" s="268">
        <f>'[4]CBHP Caseload'!I127</f>
        <v>620</v>
      </c>
      <c r="J127" s="268"/>
      <c r="K127" s="270">
        <f>'[4]CBHP Caseload'!J127</f>
        <v>964</v>
      </c>
    </row>
    <row r="128" spans="2:11" ht="18" hidden="1" x14ac:dyDescent="0.35">
      <c r="B128" s="248">
        <v>43525</v>
      </c>
      <c r="C128" s="267">
        <f>'[4]CBHP Caseload'!C128</f>
        <v>52857</v>
      </c>
      <c r="D128" s="268">
        <f>'[4]CBHP Caseload'!D128</f>
        <v>0</v>
      </c>
      <c r="E128" s="268">
        <f>'[4]CBHP Caseload'!E128</f>
        <v>28118</v>
      </c>
      <c r="F128" s="269">
        <f>'[4]CBHP Caseload'!F128</f>
        <v>80975</v>
      </c>
      <c r="G128" s="267">
        <f>'[4]CBHP Caseload'!G128</f>
        <v>398</v>
      </c>
      <c r="H128" s="268">
        <f>'[4]CBHP Caseload'!H128</f>
        <v>0</v>
      </c>
      <c r="I128" s="268">
        <f>'[4]CBHP Caseload'!I128</f>
        <v>623</v>
      </c>
      <c r="J128" s="268"/>
      <c r="K128" s="270">
        <f>'[4]CBHP Caseload'!J128</f>
        <v>1021</v>
      </c>
    </row>
    <row r="129" spans="2:11" ht="18" hidden="1" x14ac:dyDescent="0.35">
      <c r="B129" s="248">
        <v>43556</v>
      </c>
      <c r="C129" s="267">
        <f>'[4]CBHP Caseload'!C129</f>
        <v>55395</v>
      </c>
      <c r="D129" s="268">
        <f>'[4]CBHP Caseload'!D129</f>
        <v>0</v>
      </c>
      <c r="E129" s="268">
        <f>'[4]CBHP Caseload'!E129</f>
        <v>27227</v>
      </c>
      <c r="F129" s="269">
        <f>'[4]CBHP Caseload'!F129</f>
        <v>82622</v>
      </c>
      <c r="G129" s="267">
        <f>'[4]CBHP Caseload'!G129</f>
        <v>455</v>
      </c>
      <c r="H129" s="268">
        <f>'[4]CBHP Caseload'!H129</f>
        <v>0</v>
      </c>
      <c r="I129" s="268">
        <f>'[4]CBHP Caseload'!I129</f>
        <v>582</v>
      </c>
      <c r="J129" s="268"/>
      <c r="K129" s="270">
        <f>'[4]CBHP Caseload'!J129</f>
        <v>1037</v>
      </c>
    </row>
    <row r="130" spans="2:11" ht="18" hidden="1" x14ac:dyDescent="0.35">
      <c r="B130" s="248">
        <v>43586</v>
      </c>
      <c r="C130" s="267">
        <f>'[4]CBHP Caseload'!C130</f>
        <v>54542</v>
      </c>
      <c r="D130" s="268">
        <f>'[4]CBHP Caseload'!D130</f>
        <v>0</v>
      </c>
      <c r="E130" s="268">
        <f>'[4]CBHP Caseload'!E130</f>
        <v>27214</v>
      </c>
      <c r="F130" s="269">
        <f>'[4]CBHP Caseload'!F130</f>
        <v>81756</v>
      </c>
      <c r="G130" s="267">
        <f>'[4]CBHP Caseload'!G130</f>
        <v>475</v>
      </c>
      <c r="H130" s="268">
        <f>'[4]CBHP Caseload'!H130</f>
        <v>0</v>
      </c>
      <c r="I130" s="268">
        <f>'[4]CBHP Caseload'!I130</f>
        <v>578</v>
      </c>
      <c r="J130" s="268"/>
      <c r="K130" s="270">
        <f>'[4]CBHP Caseload'!J130</f>
        <v>1053</v>
      </c>
    </row>
    <row r="131" spans="2:11" ht="18" hidden="1" x14ac:dyDescent="0.35">
      <c r="B131" s="248">
        <v>43617</v>
      </c>
      <c r="C131" s="267">
        <f>'[4]CBHP Caseload'!C131</f>
        <v>52436</v>
      </c>
      <c r="D131" s="268">
        <f>'[4]CBHP Caseload'!D131</f>
        <v>0</v>
      </c>
      <c r="E131" s="268">
        <f>'[4]CBHP Caseload'!E131</f>
        <v>26823</v>
      </c>
      <c r="F131" s="269">
        <f>'[4]CBHP Caseload'!F131</f>
        <v>79259</v>
      </c>
      <c r="G131" s="267">
        <f>'[4]CBHP Caseload'!G131</f>
        <v>462</v>
      </c>
      <c r="H131" s="268">
        <f>'[4]CBHP Caseload'!H131</f>
        <v>0</v>
      </c>
      <c r="I131" s="268">
        <f>'[4]CBHP Caseload'!I131</f>
        <v>531</v>
      </c>
      <c r="J131" s="268"/>
      <c r="K131" s="270">
        <f>'[4]CBHP Caseload'!J131</f>
        <v>993</v>
      </c>
    </row>
    <row r="132" spans="2:11" ht="18" hidden="1" x14ac:dyDescent="0.35">
      <c r="B132" s="261" t="s">
        <v>117</v>
      </c>
      <c r="C132" s="271">
        <f>'[4]CBHP Caseload'!C132</f>
        <v>53752</v>
      </c>
      <c r="D132" s="272">
        <f>'[4]CBHP Caseload'!D132</f>
        <v>0</v>
      </c>
      <c r="E132" s="272">
        <f>'[4]CBHP Caseload'!E132</f>
        <v>26958</v>
      </c>
      <c r="F132" s="274">
        <f>'[4]CBHP Caseload'!F132</f>
        <v>80709</v>
      </c>
      <c r="G132" s="271">
        <f>'[4]CBHP Caseload'!G132</f>
        <v>365</v>
      </c>
      <c r="H132" s="272" t="e">
        <f>'[4]CBHP Caseload'!H132</f>
        <v>#DIV/0!</v>
      </c>
      <c r="I132" s="272">
        <f>'[4]CBHP Caseload'!I132</f>
        <v>571</v>
      </c>
      <c r="J132" s="272"/>
      <c r="K132" s="273">
        <f>'[4]CBHP Caseload'!J132</f>
        <v>936</v>
      </c>
    </row>
    <row r="133" spans="2:11" ht="18" hidden="1" x14ac:dyDescent="0.35">
      <c r="B133" s="248">
        <f>'[3]CBHP Caseload'!B133</f>
        <v>43647</v>
      </c>
      <c r="C133" s="267">
        <f>'[3]CBHP Caseload'!C133</f>
        <v>51765</v>
      </c>
      <c r="D133" s="268">
        <f>'[4]CBHP Caseload'!D133</f>
        <v>0</v>
      </c>
      <c r="E133" s="268">
        <f>'[3]CBHP Caseload'!E133</f>
        <v>27516</v>
      </c>
      <c r="F133" s="269">
        <f>'[3]CBHP Caseload'!F133</f>
        <v>79281</v>
      </c>
      <c r="G133" s="267">
        <f>'[3]CBHP Caseload'!G133</f>
        <v>429</v>
      </c>
      <c r="H133" s="268">
        <f>'[4]CBHP Caseload'!H133</f>
        <v>0</v>
      </c>
      <c r="I133" s="268">
        <f>'[3]CBHP Caseload'!I133</f>
        <v>537</v>
      </c>
      <c r="J133" s="268"/>
      <c r="K133" s="270">
        <f>'[3]CBHP Caseload'!J133</f>
        <v>0</v>
      </c>
    </row>
    <row r="134" spans="2:11" ht="18" hidden="1" x14ac:dyDescent="0.35">
      <c r="B134" s="248">
        <f>'[3]CBHP Caseload'!B134</f>
        <v>43678</v>
      </c>
      <c r="C134" s="267">
        <f>'[3]CBHP Caseload'!C134</f>
        <v>51007</v>
      </c>
      <c r="D134" s="268">
        <f>'[4]CBHP Caseload'!D134</f>
        <v>0</v>
      </c>
      <c r="E134" s="268">
        <f>'[3]CBHP Caseload'!E134</f>
        <v>27411</v>
      </c>
      <c r="F134" s="269">
        <f>'[3]CBHP Caseload'!F134</f>
        <v>78418</v>
      </c>
      <c r="G134" s="267">
        <f>'[3]CBHP Caseload'!G134</f>
        <v>394</v>
      </c>
      <c r="H134" s="268">
        <f>'[4]CBHP Caseload'!H134</f>
        <v>0</v>
      </c>
      <c r="I134" s="268">
        <f>'[3]CBHP Caseload'!I134</f>
        <v>561</v>
      </c>
      <c r="J134" s="268"/>
      <c r="K134" s="270">
        <f>'[3]CBHP Caseload'!J134</f>
        <v>0</v>
      </c>
    </row>
    <row r="135" spans="2:11" ht="18" hidden="1" x14ac:dyDescent="0.35">
      <c r="B135" s="248">
        <f>'[3]CBHP Caseload'!B135</f>
        <v>43709</v>
      </c>
      <c r="C135" s="267">
        <f>'[3]CBHP Caseload'!C135</f>
        <v>50774</v>
      </c>
      <c r="D135" s="268">
        <f>'[4]CBHP Caseload'!D135</f>
        <v>0</v>
      </c>
      <c r="E135" s="268">
        <f>'[3]CBHP Caseload'!E135</f>
        <v>26478</v>
      </c>
      <c r="F135" s="269">
        <f>'[3]CBHP Caseload'!F135</f>
        <v>77252</v>
      </c>
      <c r="G135" s="267">
        <f>'[3]CBHP Caseload'!G135</f>
        <v>354</v>
      </c>
      <c r="H135" s="268">
        <f>'[4]CBHP Caseload'!H135</f>
        <v>0</v>
      </c>
      <c r="I135" s="268">
        <f>'[3]CBHP Caseload'!I135</f>
        <v>537</v>
      </c>
      <c r="J135" s="268"/>
      <c r="K135" s="270">
        <f>'[3]CBHP Caseload'!J135</f>
        <v>0</v>
      </c>
    </row>
    <row r="136" spans="2:11" ht="18" hidden="1" x14ac:dyDescent="0.35">
      <c r="B136" s="248">
        <f>'[3]CBHP Caseload'!B136</f>
        <v>43739</v>
      </c>
      <c r="C136" s="267">
        <f>'[3]CBHP Caseload'!C136</f>
        <v>50192</v>
      </c>
      <c r="D136" s="268">
        <f>'[4]CBHP Caseload'!D136</f>
        <v>0</v>
      </c>
      <c r="E136" s="268">
        <f>'[3]CBHP Caseload'!E136</f>
        <v>26373</v>
      </c>
      <c r="F136" s="269">
        <f>'[3]CBHP Caseload'!F136</f>
        <v>76565</v>
      </c>
      <c r="G136" s="267">
        <f>'[3]CBHP Caseload'!G136</f>
        <v>339</v>
      </c>
      <c r="H136" s="268">
        <f>'[4]CBHP Caseload'!H136</f>
        <v>0</v>
      </c>
      <c r="I136" s="268">
        <f>'[3]CBHP Caseload'!I136</f>
        <v>536</v>
      </c>
      <c r="J136" s="268"/>
      <c r="K136" s="270">
        <f>'[3]CBHP Caseload'!J136</f>
        <v>0</v>
      </c>
    </row>
    <row r="137" spans="2:11" ht="18" hidden="1" x14ac:dyDescent="0.35">
      <c r="B137" s="248">
        <f>'[3]CBHP Caseload'!B137</f>
        <v>43770</v>
      </c>
      <c r="C137" s="267">
        <f>'[3]CBHP Caseload'!C137</f>
        <v>49242</v>
      </c>
      <c r="D137" s="268">
        <f>'[4]CBHP Caseload'!D137</f>
        <v>0</v>
      </c>
      <c r="E137" s="268">
        <f>'[3]CBHP Caseload'!E137</f>
        <v>26170</v>
      </c>
      <c r="F137" s="269">
        <f>'[3]CBHP Caseload'!F137</f>
        <v>75412</v>
      </c>
      <c r="G137" s="267">
        <f>'[3]CBHP Caseload'!G137</f>
        <v>319</v>
      </c>
      <c r="H137" s="268">
        <f>'[4]CBHP Caseload'!H137</f>
        <v>0</v>
      </c>
      <c r="I137" s="268">
        <f>'[3]CBHP Caseload'!I137</f>
        <v>543</v>
      </c>
      <c r="J137" s="268"/>
      <c r="K137" s="270">
        <f>'[3]CBHP Caseload'!J137</f>
        <v>0</v>
      </c>
    </row>
    <row r="138" spans="2:11" ht="18" hidden="1" x14ac:dyDescent="0.35">
      <c r="B138" s="248">
        <f>'[3]CBHP Caseload'!B138</f>
        <v>43800</v>
      </c>
      <c r="C138" s="267">
        <f>'[3]CBHP Caseload'!C138</f>
        <v>48657</v>
      </c>
      <c r="D138" s="268">
        <f>'[4]CBHP Caseload'!D138</f>
        <v>0</v>
      </c>
      <c r="E138" s="268">
        <f>'[3]CBHP Caseload'!E138</f>
        <v>25793</v>
      </c>
      <c r="F138" s="269">
        <f>'[3]CBHP Caseload'!F138</f>
        <v>74450</v>
      </c>
      <c r="G138" s="267">
        <f>'[3]CBHP Caseload'!G138</f>
        <v>294</v>
      </c>
      <c r="H138" s="268">
        <f>'[4]CBHP Caseload'!H138</f>
        <v>0</v>
      </c>
      <c r="I138" s="268">
        <f>'[3]CBHP Caseload'!I138</f>
        <v>533</v>
      </c>
      <c r="J138" s="268"/>
      <c r="K138" s="270">
        <f>'[3]CBHP Caseload'!J138</f>
        <v>0</v>
      </c>
    </row>
    <row r="139" spans="2:11" ht="18" hidden="1" x14ac:dyDescent="0.35">
      <c r="B139" s="248">
        <f>'[3]CBHP Caseload'!B139</f>
        <v>43831</v>
      </c>
      <c r="C139" s="267">
        <f>'[3]CBHP Caseload'!C139</f>
        <v>49553</v>
      </c>
      <c r="D139" s="268">
        <f>'[4]CBHP Caseload'!D139</f>
        <v>0</v>
      </c>
      <c r="E139" s="268">
        <f>'[3]CBHP Caseload'!E139</f>
        <v>26447</v>
      </c>
      <c r="F139" s="269">
        <f>'[3]CBHP Caseload'!F139</f>
        <v>76000</v>
      </c>
      <c r="G139" s="267">
        <f>'[3]CBHP Caseload'!G139</f>
        <v>301</v>
      </c>
      <c r="H139" s="268">
        <f>'[4]CBHP Caseload'!H139</f>
        <v>0</v>
      </c>
      <c r="I139" s="268">
        <f>'[3]CBHP Caseload'!I139</f>
        <v>554</v>
      </c>
      <c r="J139" s="268"/>
      <c r="K139" s="270">
        <f>'[3]CBHP Caseload'!J139</f>
        <v>0</v>
      </c>
    </row>
    <row r="140" spans="2:11" ht="18" hidden="1" x14ac:dyDescent="0.35">
      <c r="B140" s="248">
        <f>'[3]CBHP Caseload'!B140</f>
        <v>43862</v>
      </c>
      <c r="C140" s="267">
        <f>'[3]CBHP Caseload'!C140</f>
        <v>48577</v>
      </c>
      <c r="D140" s="268">
        <f>'[4]CBHP Caseload'!D140</f>
        <v>0</v>
      </c>
      <c r="E140" s="268">
        <f>'[3]CBHP Caseload'!E140</f>
        <v>26731</v>
      </c>
      <c r="F140" s="269">
        <f>'[3]CBHP Caseload'!F140</f>
        <v>75308</v>
      </c>
      <c r="G140" s="267">
        <f>'[3]CBHP Caseload'!G140</f>
        <v>282</v>
      </c>
      <c r="H140" s="268">
        <f>'[4]CBHP Caseload'!H140</f>
        <v>0</v>
      </c>
      <c r="I140" s="268">
        <f>'[3]CBHP Caseload'!I140</f>
        <v>562</v>
      </c>
      <c r="J140" s="268"/>
      <c r="K140" s="270">
        <f>'[3]CBHP Caseload'!J140</f>
        <v>0</v>
      </c>
    </row>
    <row r="141" spans="2:11" ht="18" hidden="1" x14ac:dyDescent="0.35">
      <c r="B141" s="248">
        <f>'[3]CBHP Caseload'!B141</f>
        <v>43891</v>
      </c>
      <c r="C141" s="267">
        <f>'[3]CBHP Caseload'!C141</f>
        <v>48077</v>
      </c>
      <c r="D141" s="268">
        <f>'[4]CBHP Caseload'!D141</f>
        <v>0</v>
      </c>
      <c r="E141" s="268">
        <f>'[3]CBHP Caseload'!E141</f>
        <v>27431</v>
      </c>
      <c r="F141" s="269">
        <f>'[3]CBHP Caseload'!F141</f>
        <v>75508</v>
      </c>
      <c r="G141" s="267">
        <f>'[3]CBHP Caseload'!G141</f>
        <v>331</v>
      </c>
      <c r="H141" s="268">
        <f>'[4]CBHP Caseload'!H141</f>
        <v>0</v>
      </c>
      <c r="I141" s="268">
        <f>'[3]CBHP Caseload'!I141</f>
        <v>566</v>
      </c>
      <c r="J141" s="268"/>
      <c r="K141" s="270">
        <f>'[3]CBHP Caseload'!J141</f>
        <v>0</v>
      </c>
    </row>
    <row r="142" spans="2:11" ht="18" hidden="1" x14ac:dyDescent="0.35">
      <c r="B142" s="248">
        <f>'[3]CBHP Caseload'!B142</f>
        <v>43922</v>
      </c>
      <c r="C142" s="267">
        <f>'[3]CBHP Caseload'!C142</f>
        <v>51230</v>
      </c>
      <c r="D142" s="268">
        <f>'[4]CBHP Caseload'!D142</f>
        <v>0</v>
      </c>
      <c r="E142" s="268">
        <f>'[3]CBHP Caseload'!E142</f>
        <v>27800</v>
      </c>
      <c r="F142" s="269">
        <f>'[3]CBHP Caseload'!F142</f>
        <v>79030</v>
      </c>
      <c r="G142" s="267">
        <f>'[3]CBHP Caseload'!G142</f>
        <v>453</v>
      </c>
      <c r="H142" s="268">
        <f>'[4]CBHP Caseload'!H142</f>
        <v>0</v>
      </c>
      <c r="I142" s="268">
        <f>'[3]CBHP Caseload'!I142</f>
        <v>545</v>
      </c>
      <c r="J142" s="268"/>
      <c r="K142" s="270">
        <f>'[3]CBHP Caseload'!J142</f>
        <v>0</v>
      </c>
    </row>
    <row r="143" spans="2:11" ht="18" hidden="1" x14ac:dyDescent="0.35">
      <c r="B143" s="248">
        <f>'[3]CBHP Caseload'!B143</f>
        <v>43952</v>
      </c>
      <c r="C143" s="267">
        <f>'[3]CBHP Caseload'!C143</f>
        <v>49125</v>
      </c>
      <c r="D143" s="268">
        <f>'[4]CBHP Caseload'!D143</f>
        <v>0</v>
      </c>
      <c r="E143" s="268">
        <f>'[3]CBHP Caseload'!E143</f>
        <v>27110</v>
      </c>
      <c r="F143" s="269">
        <f>'[3]CBHP Caseload'!F143</f>
        <v>76235</v>
      </c>
      <c r="G143" s="267">
        <f>'[3]CBHP Caseload'!G143</f>
        <v>456</v>
      </c>
      <c r="H143" s="268">
        <f>'[4]CBHP Caseload'!H143</f>
        <v>0</v>
      </c>
      <c r="I143" s="268">
        <f>'[3]CBHP Caseload'!I143</f>
        <v>542</v>
      </c>
      <c r="J143" s="268"/>
      <c r="K143" s="270">
        <f>'[3]CBHP Caseload'!J143</f>
        <v>0</v>
      </c>
    </row>
    <row r="144" spans="2:11" ht="18" hidden="1" x14ac:dyDescent="0.35">
      <c r="B144" s="248">
        <f>'[3]CBHP Caseload'!B144</f>
        <v>43983</v>
      </c>
      <c r="C144" s="267">
        <f>'[3]CBHP Caseload'!C144</f>
        <v>48337</v>
      </c>
      <c r="D144" s="268">
        <f>'[4]CBHP Caseload'!D144</f>
        <v>0</v>
      </c>
      <c r="E144" s="268">
        <f>'[3]CBHP Caseload'!E144</f>
        <v>26958</v>
      </c>
      <c r="F144" s="269">
        <f>'[3]CBHP Caseload'!F144</f>
        <v>75295</v>
      </c>
      <c r="G144" s="267">
        <f>'[3]CBHP Caseload'!G144</f>
        <v>387</v>
      </c>
      <c r="H144" s="268">
        <f>'[4]CBHP Caseload'!H144</f>
        <v>0</v>
      </c>
      <c r="I144" s="268">
        <f>'[3]CBHP Caseload'!I144</f>
        <v>495</v>
      </c>
      <c r="J144" s="268"/>
      <c r="K144" s="270">
        <f>'[3]CBHP Caseload'!J144</f>
        <v>0</v>
      </c>
    </row>
    <row r="145" spans="2:11" ht="18" hidden="1" x14ac:dyDescent="0.35">
      <c r="B145" s="261" t="str">
        <f>'[3]CBHP Caseload'!B145</f>
        <v xml:space="preserve">FY 2019-20 Actuals </v>
      </c>
      <c r="C145" s="271">
        <f>'[3]CBHP Caseload'!C145</f>
        <v>49711</v>
      </c>
      <c r="D145" s="272">
        <f>'[4]CBHP Caseload'!D145</f>
        <v>0</v>
      </c>
      <c r="E145" s="272">
        <f>'[3]CBHP Caseload'!E145</f>
        <v>26852</v>
      </c>
      <c r="F145" s="272">
        <f>'[3]CBHP Caseload'!F145</f>
        <v>76563</v>
      </c>
      <c r="G145" s="271">
        <f>'[3]CBHP Caseload'!G145</f>
        <v>362</v>
      </c>
      <c r="H145" s="271">
        <f>'[4]CBHP Caseload'!H145</f>
        <v>0</v>
      </c>
      <c r="I145" s="272">
        <f>'[3]CBHP Caseload'!I145</f>
        <v>543</v>
      </c>
      <c r="J145" s="272"/>
      <c r="K145" s="273">
        <f>'[3]CBHP Caseload'!J145</f>
        <v>0</v>
      </c>
    </row>
    <row r="146" spans="2:11" ht="18" x14ac:dyDescent="0.35">
      <c r="B146" s="248">
        <f>'[3]CBHP Caseload'!B146</f>
        <v>44013</v>
      </c>
      <c r="C146" s="267">
        <f>'[3]CBHP Caseload'!C146</f>
        <v>46898</v>
      </c>
      <c r="D146" s="268">
        <f>'[4]CBHP Caseload'!D146</f>
        <v>0</v>
      </c>
      <c r="E146" s="268">
        <f>'[3]CBHP Caseload'!E146</f>
        <v>27442</v>
      </c>
      <c r="F146" s="269">
        <f>'[3]CBHP Caseload'!F146</f>
        <v>74340</v>
      </c>
      <c r="G146" s="267">
        <f>'[3]CBHP Caseload'!G146</f>
        <v>347</v>
      </c>
      <c r="H146" s="268">
        <f>'[4]CBHP Caseload'!H146</f>
        <v>0</v>
      </c>
      <c r="I146" s="268">
        <f>'[3]CBHP Caseload'!I146</f>
        <v>482</v>
      </c>
      <c r="J146" s="382">
        <f>'[3]CBHP Caseload'!J146</f>
        <v>0</v>
      </c>
      <c r="K146" s="268">
        <f>'[3]CBHP Caseload'!K146</f>
        <v>829</v>
      </c>
    </row>
    <row r="147" spans="2:11" ht="18" x14ac:dyDescent="0.35">
      <c r="B147" s="248">
        <f>'[3]CBHP Caseload'!B147</f>
        <v>44044</v>
      </c>
      <c r="C147" s="267">
        <f>'[3]CBHP Caseload'!C147</f>
        <v>45162</v>
      </c>
      <c r="D147" s="268">
        <f>'[4]CBHP Caseload'!D147</f>
        <v>0</v>
      </c>
      <c r="E147" s="268">
        <f>'[3]CBHP Caseload'!E147</f>
        <v>27377</v>
      </c>
      <c r="F147" s="269">
        <f>'[3]CBHP Caseload'!F147</f>
        <v>72539</v>
      </c>
      <c r="G147" s="267">
        <f>'[3]CBHP Caseload'!G147</f>
        <v>331</v>
      </c>
      <c r="H147" s="268">
        <f>'[4]CBHP Caseload'!H147</f>
        <v>0</v>
      </c>
      <c r="I147" s="268">
        <f>'[3]CBHP Caseload'!I147</f>
        <v>474</v>
      </c>
      <c r="J147" s="382">
        <f>'[3]CBHP Caseload'!J147</f>
        <v>0</v>
      </c>
      <c r="K147" s="268">
        <f>'[3]CBHP Caseload'!K147</f>
        <v>805</v>
      </c>
    </row>
    <row r="148" spans="2:11" ht="18" x14ac:dyDescent="0.35">
      <c r="B148" s="248">
        <f>'[3]CBHP Caseload'!B148</f>
        <v>44075</v>
      </c>
      <c r="C148" s="267">
        <f>'[3]CBHP Caseload'!C148</f>
        <v>43435</v>
      </c>
      <c r="D148" s="268">
        <f>'[4]CBHP Caseload'!D148</f>
        <v>0</v>
      </c>
      <c r="E148" s="268">
        <f>'[3]CBHP Caseload'!E148</f>
        <v>26952</v>
      </c>
      <c r="F148" s="269">
        <f>'[3]CBHP Caseload'!F148</f>
        <v>70387</v>
      </c>
      <c r="G148" s="267">
        <f>'[3]CBHP Caseload'!G148</f>
        <v>320</v>
      </c>
      <c r="H148" s="268">
        <f>'[4]CBHP Caseload'!H148</f>
        <v>0</v>
      </c>
      <c r="I148" s="268">
        <f>'[3]CBHP Caseload'!I148</f>
        <v>467</v>
      </c>
      <c r="J148" s="382">
        <f>'[3]CBHP Caseload'!J148</f>
        <v>0</v>
      </c>
      <c r="K148" s="268">
        <f>'[3]CBHP Caseload'!K148</f>
        <v>787</v>
      </c>
    </row>
    <row r="149" spans="2:11" ht="18" x14ac:dyDescent="0.35">
      <c r="B149" s="248">
        <f>'[3]CBHP Caseload'!B149</f>
        <v>44105</v>
      </c>
      <c r="C149" s="267">
        <f>'[3]CBHP Caseload'!C149</f>
        <v>42155</v>
      </c>
      <c r="D149" s="268">
        <f>'[4]CBHP Caseload'!D149</f>
        <v>0</v>
      </c>
      <c r="E149" s="268">
        <f>'[3]CBHP Caseload'!E149</f>
        <v>26737</v>
      </c>
      <c r="F149" s="269">
        <f>'[3]CBHP Caseload'!F149</f>
        <v>68892</v>
      </c>
      <c r="G149" s="267">
        <f>'[3]CBHP Caseload'!G149</f>
        <v>431</v>
      </c>
      <c r="H149" s="268">
        <f>'[4]CBHP Caseload'!H149</f>
        <v>0</v>
      </c>
      <c r="I149" s="268">
        <f>'[3]CBHP Caseload'!I149</f>
        <v>662</v>
      </c>
      <c r="J149" s="382">
        <f>'[3]CBHP Caseload'!J149</f>
        <v>0</v>
      </c>
      <c r="K149" s="268">
        <f>'[3]CBHP Caseload'!K149</f>
        <v>1093</v>
      </c>
    </row>
    <row r="150" spans="2:11" ht="18" x14ac:dyDescent="0.35">
      <c r="B150" s="248">
        <f>'[3]CBHP Caseload'!B150</f>
        <v>44136</v>
      </c>
      <c r="C150" s="267">
        <f>'[3]CBHP Caseload'!C150</f>
        <v>40312</v>
      </c>
      <c r="D150" s="268">
        <f>'[4]CBHP Caseload'!D150</f>
        <v>0</v>
      </c>
      <c r="E150" s="268">
        <f>'[3]CBHP Caseload'!E150</f>
        <v>26878</v>
      </c>
      <c r="F150" s="269">
        <f>'[3]CBHP Caseload'!F150</f>
        <v>67190</v>
      </c>
      <c r="G150" s="267">
        <f>'[3]CBHP Caseload'!G150</f>
        <v>370</v>
      </c>
      <c r="H150" s="268">
        <f>'[4]CBHP Caseload'!H150</f>
        <v>0</v>
      </c>
      <c r="I150" s="268">
        <f>'[3]CBHP Caseload'!I150</f>
        <v>629</v>
      </c>
      <c r="J150" s="382">
        <f>'[3]CBHP Caseload'!J150</f>
        <v>0</v>
      </c>
      <c r="K150" s="268">
        <f>'[3]CBHP Caseload'!K150</f>
        <v>999</v>
      </c>
    </row>
    <row r="151" spans="2:11" ht="18" x14ac:dyDescent="0.35">
      <c r="B151" s="248">
        <f>'[3]CBHP Caseload'!B151</f>
        <v>44166</v>
      </c>
      <c r="C151" s="267">
        <f>'[3]CBHP Caseload'!C151</f>
        <v>38469</v>
      </c>
      <c r="D151" s="268">
        <f>'[4]CBHP Caseload'!D151</f>
        <v>0</v>
      </c>
      <c r="E151" s="268">
        <f>'[3]CBHP Caseload'!E151</f>
        <v>26670</v>
      </c>
      <c r="F151" s="269">
        <f>'[3]CBHP Caseload'!F151</f>
        <v>65139</v>
      </c>
      <c r="G151" s="267">
        <f>'[3]CBHP Caseload'!G151</f>
        <v>249</v>
      </c>
      <c r="H151" s="268">
        <f>'[4]CBHP Caseload'!H151</f>
        <v>0</v>
      </c>
      <c r="I151" s="268">
        <f>'[3]CBHP Caseload'!I151</f>
        <v>472</v>
      </c>
      <c r="J151" s="382">
        <f>'[3]CBHP Caseload'!J151</f>
        <v>0</v>
      </c>
      <c r="K151" s="268">
        <f>'[3]CBHP Caseload'!K151</f>
        <v>721</v>
      </c>
    </row>
    <row r="152" spans="2:11" ht="18" x14ac:dyDescent="0.35">
      <c r="B152" s="248">
        <f>'[3]CBHP Caseload'!B152</f>
        <v>44197</v>
      </c>
      <c r="C152" s="267">
        <f>'[3]CBHP Caseload'!C152</f>
        <v>36614</v>
      </c>
      <c r="D152" s="268">
        <f>'[4]CBHP Caseload'!D152</f>
        <v>0</v>
      </c>
      <c r="E152" s="268">
        <f>'[3]CBHP Caseload'!E152</f>
        <v>27185</v>
      </c>
      <c r="F152" s="269">
        <f>'[3]CBHP Caseload'!F152</f>
        <v>63799</v>
      </c>
      <c r="G152" s="267">
        <f>'[3]CBHP Caseload'!G152</f>
        <v>247</v>
      </c>
      <c r="H152" s="268">
        <f>'[4]CBHP Caseload'!H152</f>
        <v>0</v>
      </c>
      <c r="I152" s="268">
        <f>'[3]CBHP Caseload'!I152</f>
        <v>459</v>
      </c>
      <c r="J152" s="382">
        <f>'[3]CBHP Caseload'!J152</f>
        <v>0</v>
      </c>
      <c r="K152" s="268">
        <f>'[3]CBHP Caseload'!K152</f>
        <v>706</v>
      </c>
    </row>
    <row r="153" spans="2:11" ht="18" x14ac:dyDescent="0.35">
      <c r="B153" s="248">
        <f>'[3]CBHP Caseload'!B153</f>
        <v>44228</v>
      </c>
      <c r="C153" s="267">
        <f>'[3]CBHP Caseload'!C153</f>
        <v>35502</v>
      </c>
      <c r="D153" s="268">
        <f>'[4]CBHP Caseload'!D153</f>
        <v>0</v>
      </c>
      <c r="E153" s="268">
        <f>'[3]CBHP Caseload'!E153</f>
        <v>27278</v>
      </c>
      <c r="F153" s="269">
        <f>'[3]CBHP Caseload'!F153</f>
        <v>62780</v>
      </c>
      <c r="G153" s="267">
        <f>'[3]CBHP Caseload'!G153</f>
        <v>232</v>
      </c>
      <c r="H153" s="268">
        <f>'[4]CBHP Caseload'!H153</f>
        <v>0</v>
      </c>
      <c r="I153" s="268">
        <f>'[3]CBHP Caseload'!I153</f>
        <v>456</v>
      </c>
      <c r="J153" s="382">
        <f>'[3]CBHP Caseload'!J153</f>
        <v>0</v>
      </c>
      <c r="K153" s="268">
        <f>'[3]CBHP Caseload'!K153</f>
        <v>688</v>
      </c>
    </row>
    <row r="154" spans="2:11" ht="18" x14ac:dyDescent="0.35">
      <c r="B154" s="248">
        <f>'[3]CBHP Caseload'!B154</f>
        <v>44256</v>
      </c>
      <c r="C154" s="267">
        <f>'[3]CBHP Caseload'!C154</f>
        <v>34455</v>
      </c>
      <c r="D154" s="268">
        <f>'[4]CBHP Caseload'!D154</f>
        <v>0</v>
      </c>
      <c r="E154" s="268">
        <f>'[3]CBHP Caseload'!E154</f>
        <v>27093</v>
      </c>
      <c r="F154" s="269">
        <f>'[3]CBHP Caseload'!F154</f>
        <v>61548</v>
      </c>
      <c r="G154" s="267">
        <f>'[3]CBHP Caseload'!G154</f>
        <v>236</v>
      </c>
      <c r="H154" s="268">
        <f>'[4]CBHP Caseload'!H154</f>
        <v>0</v>
      </c>
      <c r="I154" s="268">
        <f>'[3]CBHP Caseload'!I154</f>
        <v>446</v>
      </c>
      <c r="J154" s="382">
        <f>'[3]CBHP Caseload'!J154</f>
        <v>0</v>
      </c>
      <c r="K154" s="268">
        <f>'[3]CBHP Caseload'!K154</f>
        <v>682</v>
      </c>
    </row>
    <row r="155" spans="2:11" ht="18" x14ac:dyDescent="0.35">
      <c r="B155" s="248">
        <f>'[3]CBHP Caseload'!B155</f>
        <v>44287</v>
      </c>
      <c r="C155" s="267">
        <f>'[3]CBHP Caseload'!C155</f>
        <v>33027</v>
      </c>
      <c r="D155" s="268">
        <f>'[4]CBHP Caseload'!D155</f>
        <v>0</v>
      </c>
      <c r="E155" s="268">
        <f>'[3]CBHP Caseload'!E155</f>
        <v>27374</v>
      </c>
      <c r="F155" s="269">
        <f>'[3]CBHP Caseload'!F155</f>
        <v>60401</v>
      </c>
      <c r="G155" s="267">
        <f>'[3]CBHP Caseload'!G155</f>
        <v>242</v>
      </c>
      <c r="H155" s="268">
        <f>'[4]CBHP Caseload'!H155</f>
        <v>0</v>
      </c>
      <c r="I155" s="268">
        <f>'[3]CBHP Caseload'!I155</f>
        <v>408</v>
      </c>
      <c r="J155" s="382">
        <f>'[3]CBHP Caseload'!J155</f>
        <v>0</v>
      </c>
      <c r="K155" s="268">
        <f>'[3]CBHP Caseload'!K155</f>
        <v>650</v>
      </c>
    </row>
    <row r="156" spans="2:11" ht="18" x14ac:dyDescent="0.35">
      <c r="B156" s="248">
        <f>'[3]CBHP Caseload'!B156</f>
        <v>44317</v>
      </c>
      <c r="C156" s="267">
        <f>'[3]CBHP Caseload'!C156</f>
        <v>31351</v>
      </c>
      <c r="D156" s="268">
        <f>'[4]CBHP Caseload'!D156</f>
        <v>0</v>
      </c>
      <c r="E156" s="268">
        <f>'[3]CBHP Caseload'!E156</f>
        <v>28175</v>
      </c>
      <c r="F156" s="269">
        <f>'[3]CBHP Caseload'!F156</f>
        <v>59526</v>
      </c>
      <c r="G156" s="267">
        <f>'[3]CBHP Caseload'!G156</f>
        <v>222</v>
      </c>
      <c r="H156" s="268">
        <f>'[4]CBHP Caseload'!H156</f>
        <v>0</v>
      </c>
      <c r="I156" s="268">
        <f>'[3]CBHP Caseload'!I156</f>
        <v>401</v>
      </c>
      <c r="J156" s="382">
        <f>'[3]CBHP Caseload'!J156</f>
        <v>0</v>
      </c>
      <c r="K156" s="268">
        <f>'[3]CBHP Caseload'!K156</f>
        <v>623</v>
      </c>
    </row>
    <row r="157" spans="2:11" ht="18" x14ac:dyDescent="0.35">
      <c r="B157" s="248">
        <f>'[3]CBHP Caseload'!B157</f>
        <v>44348</v>
      </c>
      <c r="C157" s="267">
        <f>'[3]CBHP Caseload'!C157</f>
        <v>30924</v>
      </c>
      <c r="D157" s="268">
        <f>'[4]CBHP Caseload'!D157</f>
        <v>0</v>
      </c>
      <c r="E157" s="268">
        <f>'[3]CBHP Caseload'!E157</f>
        <v>27575</v>
      </c>
      <c r="F157" s="269">
        <f>'[3]CBHP Caseload'!F157</f>
        <v>58499</v>
      </c>
      <c r="G157" s="267">
        <f>'[3]CBHP Caseload'!G157</f>
        <v>213</v>
      </c>
      <c r="H157" s="268">
        <f>'[4]CBHP Caseload'!H157</f>
        <v>0</v>
      </c>
      <c r="I157" s="268">
        <f>'[3]CBHP Caseload'!I157</f>
        <v>387</v>
      </c>
      <c r="J157" s="382">
        <f>'[3]CBHP Caseload'!J157</f>
        <v>0</v>
      </c>
      <c r="K157" s="268">
        <f>'[3]CBHP Caseload'!K157</f>
        <v>600</v>
      </c>
    </row>
    <row r="158" spans="2:11" ht="18" x14ac:dyDescent="0.35">
      <c r="B158" s="261" t="str">
        <f>'[3]CBHP Caseload'!B158</f>
        <v>FY 2020-21 Actuals</v>
      </c>
      <c r="C158" s="257">
        <f>'[3]CBHP Caseload'!C158</f>
        <v>38192</v>
      </c>
      <c r="D158" s="258">
        <f>'[4]CBHP Caseload'!D158</f>
        <v>0</v>
      </c>
      <c r="E158" s="258">
        <f>'[3]CBHP Caseload'!E158</f>
        <v>27228</v>
      </c>
      <c r="F158" s="258">
        <f>'[3]CBHP Caseload'!F158</f>
        <v>65420</v>
      </c>
      <c r="G158" s="257">
        <f>'[3]CBHP Caseload'!G158</f>
        <v>287</v>
      </c>
      <c r="H158" s="257">
        <f>'[4]CBHP Caseload'!H158</f>
        <v>0</v>
      </c>
      <c r="I158" s="258">
        <f>'[3]CBHP Caseload'!I158</f>
        <v>479</v>
      </c>
      <c r="J158" s="159">
        <f>'[3]CBHP Caseload'!J158</f>
        <v>0</v>
      </c>
      <c r="K158" s="258">
        <f>'[3]CBHP Caseload'!K158</f>
        <v>765</v>
      </c>
    </row>
    <row r="159" spans="2:11" ht="18" x14ac:dyDescent="0.35">
      <c r="B159" s="248">
        <f>'[3]CBHP Caseload'!B159</f>
        <v>44378</v>
      </c>
      <c r="C159" s="275">
        <f>'[3]CBHP Caseload'!C159</f>
        <v>30730</v>
      </c>
      <c r="D159" s="276">
        <f>'[4]CBHP Caseload'!D159</f>
        <v>0</v>
      </c>
      <c r="E159" s="276">
        <f>'[3]CBHP Caseload'!E159</f>
        <v>26742</v>
      </c>
      <c r="F159" s="255">
        <f>'[3]CBHP Caseload'!F159</f>
        <v>57472</v>
      </c>
      <c r="G159" s="275">
        <f>'[3]CBHP Caseload'!G159</f>
        <v>193</v>
      </c>
      <c r="H159" s="276">
        <f>'[4]CBHP Caseload'!H159</f>
        <v>0</v>
      </c>
      <c r="I159" s="276">
        <f>'[3]CBHP Caseload'!I159</f>
        <v>372</v>
      </c>
      <c r="J159" s="382">
        <f>'[3]CBHP Caseload'!J159</f>
        <v>0</v>
      </c>
      <c r="K159" s="276">
        <f>'[3]CBHP Caseload'!K159</f>
        <v>565</v>
      </c>
    </row>
    <row r="160" spans="2:11" ht="18" x14ac:dyDescent="0.35">
      <c r="B160" s="248">
        <f>'[3]CBHP Caseload'!B160</f>
        <v>44409</v>
      </c>
      <c r="C160" s="275">
        <f>'[3]CBHP Caseload'!C160</f>
        <v>30149</v>
      </c>
      <c r="D160" s="276">
        <f>'[4]CBHP Caseload'!D160</f>
        <v>0</v>
      </c>
      <c r="E160" s="276">
        <f>'[3]CBHP Caseload'!E160</f>
        <v>26336</v>
      </c>
      <c r="F160" s="255">
        <f>'[3]CBHP Caseload'!F160</f>
        <v>56485</v>
      </c>
      <c r="G160" s="275">
        <f>'[3]CBHP Caseload'!G160</f>
        <v>184</v>
      </c>
      <c r="H160" s="276">
        <f>'[4]CBHP Caseload'!H160</f>
        <v>0</v>
      </c>
      <c r="I160" s="276">
        <f>'[3]CBHP Caseload'!I160</f>
        <v>373</v>
      </c>
      <c r="J160" s="382">
        <f>'[3]CBHP Caseload'!J160</f>
        <v>0</v>
      </c>
      <c r="K160" s="276">
        <f>'[3]CBHP Caseload'!K160</f>
        <v>557</v>
      </c>
    </row>
    <row r="161" spans="2:11" ht="18" x14ac:dyDescent="0.35">
      <c r="B161" s="248">
        <f>'[3]CBHP Caseload'!B161</f>
        <v>44440</v>
      </c>
      <c r="C161" s="275">
        <f>'[3]CBHP Caseload'!C161</f>
        <v>29787</v>
      </c>
      <c r="D161" s="276">
        <f>'[4]CBHP Caseload'!D161</f>
        <v>0</v>
      </c>
      <c r="E161" s="276">
        <f>'[3]CBHP Caseload'!E161</f>
        <v>25722</v>
      </c>
      <c r="F161" s="255">
        <f>'[3]CBHP Caseload'!F161</f>
        <v>55509</v>
      </c>
      <c r="G161" s="275">
        <f>'[3]CBHP Caseload'!G161</f>
        <v>167</v>
      </c>
      <c r="H161" s="276">
        <f>'[4]CBHP Caseload'!H161</f>
        <v>0</v>
      </c>
      <c r="I161" s="276">
        <f>'[3]CBHP Caseload'!I161</f>
        <v>352</v>
      </c>
      <c r="J161" s="382">
        <f>'[3]CBHP Caseload'!J161</f>
        <v>0</v>
      </c>
      <c r="K161" s="276">
        <f>'[3]CBHP Caseload'!K161</f>
        <v>519</v>
      </c>
    </row>
    <row r="162" spans="2:11" ht="18" x14ac:dyDescent="0.35">
      <c r="B162" s="248">
        <f>'[3]CBHP Caseload'!B162</f>
        <v>44470</v>
      </c>
      <c r="C162" s="275">
        <f>'[3]CBHP Caseload'!C162</f>
        <v>29330</v>
      </c>
      <c r="D162" s="276">
        <f>'[4]CBHP Caseload'!D162</f>
        <v>0</v>
      </c>
      <c r="E162" s="276">
        <f>'[3]CBHP Caseload'!E162</f>
        <v>25191</v>
      </c>
      <c r="F162" s="255">
        <f>'[3]CBHP Caseload'!F162</f>
        <v>54521</v>
      </c>
      <c r="G162" s="275">
        <f>'[3]CBHP Caseload'!G162</f>
        <v>168</v>
      </c>
      <c r="H162" s="276">
        <f>'[4]CBHP Caseload'!H162</f>
        <v>0</v>
      </c>
      <c r="I162" s="276">
        <f>'[3]CBHP Caseload'!I162</f>
        <v>353</v>
      </c>
      <c r="J162" s="382">
        <f>'[3]CBHP Caseload'!J162</f>
        <v>0</v>
      </c>
      <c r="K162" s="276">
        <f>'[3]CBHP Caseload'!K162</f>
        <v>521</v>
      </c>
    </row>
    <row r="163" spans="2:11" ht="18" x14ac:dyDescent="0.35">
      <c r="B163" s="248">
        <f>'[3]CBHP Caseload'!B163</f>
        <v>44501</v>
      </c>
      <c r="C163" s="275">
        <f>'[3]CBHP Caseload'!C163</f>
        <v>28486</v>
      </c>
      <c r="D163" s="276">
        <f>'[4]CBHP Caseload'!D163</f>
        <v>0</v>
      </c>
      <c r="E163" s="276">
        <f>'[3]CBHP Caseload'!E163</f>
        <v>25231</v>
      </c>
      <c r="F163" s="255">
        <f>'[3]CBHP Caseload'!F163</f>
        <v>53717</v>
      </c>
      <c r="G163" s="275">
        <f>'[3]CBHP Caseload'!G163</f>
        <v>171</v>
      </c>
      <c r="H163" s="276">
        <f>'[4]CBHP Caseload'!H163</f>
        <v>0</v>
      </c>
      <c r="I163" s="276">
        <f>'[3]CBHP Caseload'!I163</f>
        <v>356</v>
      </c>
      <c r="J163" s="382">
        <f>'[3]CBHP Caseload'!J163</f>
        <v>0</v>
      </c>
      <c r="K163" s="276">
        <f>'[3]CBHP Caseload'!K163</f>
        <v>527</v>
      </c>
    </row>
    <row r="164" spans="2:11" ht="18" x14ac:dyDescent="0.35">
      <c r="B164" s="248">
        <f>'[3]CBHP Caseload'!B164</f>
        <v>44531</v>
      </c>
      <c r="C164" s="275">
        <f>'[3]CBHP Caseload'!C164</f>
        <v>28121</v>
      </c>
      <c r="D164" s="276">
        <f>'[4]CBHP Caseload'!D164</f>
        <v>0</v>
      </c>
      <c r="E164" s="276">
        <f>'[3]CBHP Caseload'!E164</f>
        <v>24945</v>
      </c>
      <c r="F164" s="255">
        <f>'[3]CBHP Caseload'!F164</f>
        <v>53066</v>
      </c>
      <c r="G164" s="275">
        <f>'[3]CBHP Caseload'!G164</f>
        <v>158</v>
      </c>
      <c r="H164" s="276">
        <f>'[4]CBHP Caseload'!H164</f>
        <v>0</v>
      </c>
      <c r="I164" s="276">
        <f>'[3]CBHP Caseload'!I164</f>
        <v>364</v>
      </c>
      <c r="J164" s="382">
        <f>'[3]CBHP Caseload'!J164</f>
        <v>0</v>
      </c>
      <c r="K164" s="276">
        <f>'[3]CBHP Caseload'!K164</f>
        <v>522</v>
      </c>
    </row>
    <row r="165" spans="2:11" ht="18" x14ac:dyDescent="0.35">
      <c r="B165" s="248">
        <f>'[3]CBHP Caseload'!B165</f>
        <v>44562</v>
      </c>
      <c r="C165" s="275">
        <f>'[3]CBHP Caseload'!C165</f>
        <v>27618</v>
      </c>
      <c r="D165" s="276">
        <f>'[4]CBHP Caseload'!D165</f>
        <v>0</v>
      </c>
      <c r="E165" s="276">
        <f>'[3]CBHP Caseload'!E165</f>
        <v>24865</v>
      </c>
      <c r="F165" s="255">
        <f>'[3]CBHP Caseload'!F165</f>
        <v>52483</v>
      </c>
      <c r="G165" s="275">
        <f>'[3]CBHP Caseload'!G165</f>
        <v>176</v>
      </c>
      <c r="H165" s="276">
        <f>'[4]CBHP Caseload'!H165</f>
        <v>0</v>
      </c>
      <c r="I165" s="276">
        <f>'[3]CBHP Caseload'!I165</f>
        <v>369</v>
      </c>
      <c r="J165" s="382">
        <f>'[3]CBHP Caseload'!J165</f>
        <v>0</v>
      </c>
      <c r="K165" s="276">
        <f>'[3]CBHP Caseload'!K165</f>
        <v>545</v>
      </c>
    </row>
    <row r="166" spans="2:11" ht="18" x14ac:dyDescent="0.35">
      <c r="B166" s="248">
        <f>'[3]CBHP Caseload'!B166</f>
        <v>44593</v>
      </c>
      <c r="C166" s="275">
        <f>'[3]CBHP Caseload'!C166</f>
        <v>27341</v>
      </c>
      <c r="D166" s="276">
        <f>'[4]CBHP Caseload'!D166</f>
        <v>0</v>
      </c>
      <c r="E166" s="276">
        <f>'[3]CBHP Caseload'!E166</f>
        <v>24447</v>
      </c>
      <c r="F166" s="255">
        <f>'[3]CBHP Caseload'!F166</f>
        <v>51788</v>
      </c>
      <c r="G166" s="275">
        <f>'[3]CBHP Caseload'!G166</f>
        <v>179</v>
      </c>
      <c r="H166" s="276">
        <f>'[4]CBHP Caseload'!H166</f>
        <v>0</v>
      </c>
      <c r="I166" s="276">
        <f>'[3]CBHP Caseload'!I166</f>
        <v>383</v>
      </c>
      <c r="J166" s="382">
        <f>'[3]CBHP Caseload'!J166</f>
        <v>0</v>
      </c>
      <c r="K166" s="276">
        <f>'[3]CBHP Caseload'!K166</f>
        <v>562</v>
      </c>
    </row>
    <row r="167" spans="2:11" ht="18" x14ac:dyDescent="0.35">
      <c r="B167" s="248">
        <f>'[3]CBHP Caseload'!B167</f>
        <v>44621</v>
      </c>
      <c r="C167" s="275">
        <f>'[3]CBHP Caseload'!C167</f>
        <v>26761</v>
      </c>
      <c r="D167" s="276">
        <f>'[4]CBHP Caseload'!D167</f>
        <v>0</v>
      </c>
      <c r="E167" s="276">
        <f>'[3]CBHP Caseload'!E167</f>
        <v>24326</v>
      </c>
      <c r="F167" s="255">
        <f>'[3]CBHP Caseload'!F167</f>
        <v>51087</v>
      </c>
      <c r="G167" s="275">
        <f>'[3]CBHP Caseload'!G167</f>
        <v>173</v>
      </c>
      <c r="H167" s="276">
        <f>'[4]CBHP Caseload'!H167</f>
        <v>0</v>
      </c>
      <c r="I167" s="276">
        <f>'[3]CBHP Caseload'!I167</f>
        <v>393</v>
      </c>
      <c r="J167" s="382">
        <f>'[3]CBHP Caseload'!J167</f>
        <v>0</v>
      </c>
      <c r="K167" s="276">
        <f>'[3]CBHP Caseload'!K167</f>
        <v>566</v>
      </c>
    </row>
    <row r="168" spans="2:11" ht="18" x14ac:dyDescent="0.35">
      <c r="B168" s="248">
        <f>'[3]CBHP Caseload'!B168</f>
        <v>44652</v>
      </c>
      <c r="C168" s="275">
        <f>'[3]CBHP Caseload'!C168</f>
        <v>26920</v>
      </c>
      <c r="D168" s="276">
        <f>'[4]CBHP Caseload'!D168</f>
        <v>0</v>
      </c>
      <c r="E168" s="276">
        <f>'[3]CBHP Caseload'!E168</f>
        <v>22983</v>
      </c>
      <c r="F168" s="255">
        <f>'[3]CBHP Caseload'!F168</f>
        <v>49903</v>
      </c>
      <c r="G168" s="275">
        <f>'[3]CBHP Caseload'!G168</f>
        <v>234</v>
      </c>
      <c r="H168" s="276">
        <f>'[4]CBHP Caseload'!H168</f>
        <v>0</v>
      </c>
      <c r="I168" s="276">
        <f>'[3]CBHP Caseload'!I168</f>
        <v>338</v>
      </c>
      <c r="J168" s="382">
        <f>'[3]CBHP Caseload'!J168</f>
        <v>0</v>
      </c>
      <c r="K168" s="276">
        <f>'[3]CBHP Caseload'!K168</f>
        <v>572</v>
      </c>
    </row>
    <row r="169" spans="2:11" ht="18" x14ac:dyDescent="0.35">
      <c r="B169" s="248">
        <f>'[3]CBHP Caseload'!B169</f>
        <v>44682</v>
      </c>
      <c r="C169" s="275">
        <f>'[3]CBHP Caseload'!C169</f>
        <v>25857</v>
      </c>
      <c r="D169" s="276">
        <f>'[4]CBHP Caseload'!D169</f>
        <v>0</v>
      </c>
      <c r="E169" s="276">
        <f>'[3]CBHP Caseload'!E169</f>
        <v>23214</v>
      </c>
      <c r="F169" s="255">
        <f>'[3]CBHP Caseload'!F169</f>
        <v>49071</v>
      </c>
      <c r="G169" s="275">
        <f>'[3]CBHP Caseload'!G169</f>
        <v>230</v>
      </c>
      <c r="H169" s="276">
        <f>'[4]CBHP Caseload'!H169</f>
        <v>0</v>
      </c>
      <c r="I169" s="276">
        <f>'[3]CBHP Caseload'!I169</f>
        <v>334</v>
      </c>
      <c r="J169" s="382">
        <f>'[3]CBHP Caseload'!J169</f>
        <v>0</v>
      </c>
      <c r="K169" s="276">
        <f>'[3]CBHP Caseload'!K169</f>
        <v>564</v>
      </c>
    </row>
    <row r="170" spans="2:11" ht="18" x14ac:dyDescent="0.35">
      <c r="B170" s="248">
        <f>'[3]CBHP Caseload'!B170</f>
        <v>44713</v>
      </c>
      <c r="C170" s="275">
        <f>'[3]CBHP Caseload'!C170</f>
        <v>24715</v>
      </c>
      <c r="D170" s="276">
        <f>'[4]CBHP Caseload'!D170</f>
        <v>0</v>
      </c>
      <c r="E170" s="276">
        <f>'[3]CBHP Caseload'!E170</f>
        <v>23721</v>
      </c>
      <c r="F170" s="255">
        <f>'[3]CBHP Caseload'!F170</f>
        <v>48436</v>
      </c>
      <c r="G170" s="275">
        <f>'[3]CBHP Caseload'!G170</f>
        <v>196</v>
      </c>
      <c r="H170" s="276">
        <f>'[4]CBHP Caseload'!H170</f>
        <v>0</v>
      </c>
      <c r="I170" s="276">
        <f>'[3]CBHP Caseload'!I170</f>
        <v>347</v>
      </c>
      <c r="J170" s="382">
        <f>'[3]CBHP Caseload'!J170</f>
        <v>0</v>
      </c>
      <c r="K170" s="276">
        <f>'[3]CBHP Caseload'!K170</f>
        <v>543</v>
      </c>
    </row>
    <row r="171" spans="2:11" ht="18" x14ac:dyDescent="0.35">
      <c r="B171" s="261" t="str">
        <f>'[3]CBHP Caseload'!B171</f>
        <v>FY 2021-22 Actuals</v>
      </c>
      <c r="C171" s="257">
        <f>'[3]CBHP Caseload'!C171</f>
        <v>27985</v>
      </c>
      <c r="D171" s="258">
        <f>'[4]CBHP Caseload'!D171</f>
        <v>0</v>
      </c>
      <c r="E171" s="258">
        <f>'[3]CBHP Caseload'!E171</f>
        <v>24810</v>
      </c>
      <c r="F171" s="258">
        <f>'[3]CBHP Caseload'!F171</f>
        <v>52795</v>
      </c>
      <c r="G171" s="257">
        <f>'[3]CBHP Caseload'!G171</f>
        <v>186</v>
      </c>
      <c r="H171" s="257" t="e">
        <f>'[4]CBHP Caseload'!H171</f>
        <v>#DIV/0!</v>
      </c>
      <c r="I171" s="258">
        <f>'[3]CBHP Caseload'!I171</f>
        <v>361</v>
      </c>
      <c r="J171" s="159">
        <f>'[3]CBHP Caseload'!J171</f>
        <v>0</v>
      </c>
      <c r="K171" s="258">
        <f>'[3]CBHP Caseload'!K171</f>
        <v>547</v>
      </c>
    </row>
    <row r="172" spans="2:11" ht="15.75" customHeight="1" x14ac:dyDescent="0.35">
      <c r="B172" s="248">
        <f>'[3]CBHP Caseload'!B172</f>
        <v>44743</v>
      </c>
      <c r="C172" s="275">
        <f>'[3]CBHP Caseload'!C172</f>
        <v>24064</v>
      </c>
      <c r="D172" s="276">
        <f>'[4]CBHP Caseload'!D172</f>
        <v>0</v>
      </c>
      <c r="E172" s="276">
        <f>'[3]CBHP Caseload'!E172</f>
        <v>24306</v>
      </c>
      <c r="F172" s="255">
        <f>'[3]CBHP Caseload'!F172</f>
        <v>48370</v>
      </c>
      <c r="G172" s="275">
        <f>'[3]CBHP Caseload'!G172</f>
        <v>235</v>
      </c>
      <c r="H172" s="276">
        <f>'[4]CBHP Caseload'!H172</f>
        <v>0</v>
      </c>
      <c r="I172" s="276">
        <f>'[3]CBHP Caseload'!I172</f>
        <v>353</v>
      </c>
      <c r="J172" s="382">
        <f>'[3]CBHP Caseload'!J172</f>
        <v>0</v>
      </c>
      <c r="K172" s="276">
        <f>'[3]CBHP Caseload'!K172</f>
        <v>588</v>
      </c>
    </row>
    <row r="173" spans="2:11" ht="18" x14ac:dyDescent="0.35">
      <c r="B173" s="248">
        <f>'[3]CBHP Caseload'!B173</f>
        <v>44774</v>
      </c>
      <c r="C173" s="275">
        <f>'[3]CBHP Caseload'!C173</f>
        <v>23635</v>
      </c>
      <c r="D173" s="276">
        <f>'[4]CBHP Caseload'!D173</f>
        <v>0</v>
      </c>
      <c r="E173" s="276">
        <f>'[3]CBHP Caseload'!E173</f>
        <v>24475</v>
      </c>
      <c r="F173" s="255">
        <f>'[3]CBHP Caseload'!F173</f>
        <v>48110</v>
      </c>
      <c r="G173" s="275">
        <f>'[3]CBHP Caseload'!G173</f>
        <v>328</v>
      </c>
      <c r="H173" s="276">
        <f>'[4]CBHP Caseload'!H173</f>
        <v>0</v>
      </c>
      <c r="I173" s="276">
        <f>'[3]CBHP Caseload'!I173</f>
        <v>564</v>
      </c>
      <c r="J173" s="382">
        <f>'[3]CBHP Caseload'!J173</f>
        <v>0</v>
      </c>
      <c r="K173" s="276">
        <f>'[3]CBHP Caseload'!K173</f>
        <v>892</v>
      </c>
    </row>
    <row r="174" spans="2:11" ht="18" x14ac:dyDescent="0.35">
      <c r="B174" s="248">
        <f>'[3]CBHP Caseload'!B174</f>
        <v>44805</v>
      </c>
      <c r="C174" s="275">
        <f>'[3]CBHP Caseload'!C174</f>
        <v>22772</v>
      </c>
      <c r="D174" s="276">
        <f>'[4]CBHP Caseload'!D174</f>
        <v>0</v>
      </c>
      <c r="E174" s="276">
        <f>'[3]CBHP Caseload'!E174</f>
        <v>24791</v>
      </c>
      <c r="F174" s="255">
        <f>'[3]CBHP Caseload'!F174</f>
        <v>47563</v>
      </c>
      <c r="G174" s="275">
        <f>'[3]CBHP Caseload'!G174</f>
        <v>340</v>
      </c>
      <c r="H174" s="276">
        <f>'[4]CBHP Caseload'!H174</f>
        <v>0</v>
      </c>
      <c r="I174" s="276">
        <f>'[3]CBHP Caseload'!I174</f>
        <v>586</v>
      </c>
      <c r="J174" s="382">
        <f>'[3]CBHP Caseload'!J174</f>
        <v>0</v>
      </c>
      <c r="K174" s="276">
        <f>'[3]CBHP Caseload'!K174</f>
        <v>926</v>
      </c>
    </row>
    <row r="175" spans="2:11" ht="18" x14ac:dyDescent="0.35">
      <c r="B175" s="248">
        <f>'[3]CBHP Caseload'!B175</f>
        <v>44835</v>
      </c>
      <c r="C175" s="275">
        <f>'[3]CBHP Caseload'!C175</f>
        <v>22539</v>
      </c>
      <c r="D175" s="276">
        <f>'[4]CBHP Caseload'!D175</f>
        <v>0</v>
      </c>
      <c r="E175" s="276">
        <f>'[3]CBHP Caseload'!E175</f>
        <v>24750</v>
      </c>
      <c r="F175" s="255">
        <f>'[3]CBHP Caseload'!F175</f>
        <v>47289</v>
      </c>
      <c r="G175" s="275">
        <f>'[3]CBHP Caseload'!G175</f>
        <v>334</v>
      </c>
      <c r="H175" s="276">
        <f>'[4]CBHP Caseload'!H175</f>
        <v>0</v>
      </c>
      <c r="I175" s="276">
        <f>'[3]CBHP Caseload'!I175</f>
        <v>590</v>
      </c>
      <c r="J175" s="382">
        <f>'[3]CBHP Caseload'!J175</f>
        <v>0</v>
      </c>
      <c r="K175" s="276">
        <f>'[3]CBHP Caseload'!K175</f>
        <v>924</v>
      </c>
    </row>
    <row r="176" spans="2:11" ht="18" x14ac:dyDescent="0.35">
      <c r="B176" s="248">
        <f>'[3]CBHP Caseload'!B176</f>
        <v>44866</v>
      </c>
      <c r="C176" s="275">
        <f>'[3]CBHP Caseload'!C176</f>
        <v>21713</v>
      </c>
      <c r="D176" s="276">
        <f>'[4]CBHP Caseload'!D176</f>
        <v>0</v>
      </c>
      <c r="E176" s="276">
        <f>'[3]CBHP Caseload'!E176</f>
        <v>25489</v>
      </c>
      <c r="F176" s="255">
        <f>'[3]CBHP Caseload'!F176</f>
        <v>47202</v>
      </c>
      <c r="G176" s="275">
        <f>'[3]CBHP Caseload'!G176</f>
        <v>353</v>
      </c>
      <c r="H176" s="276">
        <f>'[4]CBHP Caseload'!H176</f>
        <v>0</v>
      </c>
      <c r="I176" s="276">
        <f>'[3]CBHP Caseload'!I176</f>
        <v>587</v>
      </c>
      <c r="J176" s="382">
        <f>'[3]CBHP Caseload'!J176</f>
        <v>0</v>
      </c>
      <c r="K176" s="276">
        <f>'[3]CBHP Caseload'!K176</f>
        <v>940</v>
      </c>
    </row>
    <row r="177" spans="2:11" ht="18" x14ac:dyDescent="0.35">
      <c r="B177" s="248">
        <f>'[3]CBHP Caseload'!B177</f>
        <v>44896</v>
      </c>
      <c r="C177" s="275">
        <f>'[3]CBHP Caseload'!C177</f>
        <v>21517</v>
      </c>
      <c r="D177" s="276">
        <f>'[4]CBHP Caseload'!D177</f>
        <v>0</v>
      </c>
      <c r="E177" s="276">
        <f>'[3]CBHP Caseload'!E177</f>
        <v>25184</v>
      </c>
      <c r="F177" s="255">
        <f>'[3]CBHP Caseload'!F177</f>
        <v>46701</v>
      </c>
      <c r="G177" s="275">
        <f>'[3]CBHP Caseload'!G177</f>
        <v>385</v>
      </c>
      <c r="H177" s="276">
        <f>'[4]CBHP Caseload'!H177</f>
        <v>0</v>
      </c>
      <c r="I177" s="276">
        <f>'[3]CBHP Caseload'!I177</f>
        <v>602</v>
      </c>
      <c r="J177" s="382">
        <f>'[3]CBHP Caseload'!J177</f>
        <v>0</v>
      </c>
      <c r="K177" s="276">
        <f>'[3]CBHP Caseload'!K177</f>
        <v>987</v>
      </c>
    </row>
    <row r="178" spans="2:11" ht="18" x14ac:dyDescent="0.35">
      <c r="B178" s="248">
        <f>'[3]CBHP Caseload'!B178</f>
        <v>44927</v>
      </c>
      <c r="C178" s="275">
        <f>'[3]CBHP Caseload'!C178</f>
        <v>21515</v>
      </c>
      <c r="D178" s="276">
        <f>'[4]CBHP Caseload'!D178</f>
        <v>0</v>
      </c>
      <c r="E178" s="276">
        <f>'[3]CBHP Caseload'!E178</f>
        <v>24839</v>
      </c>
      <c r="F178" s="255">
        <f>'[3]CBHP Caseload'!F178</f>
        <v>46354</v>
      </c>
      <c r="G178" s="275">
        <f>'[3]CBHP Caseload'!G178</f>
        <v>412</v>
      </c>
      <c r="H178" s="276">
        <f>'[4]CBHP Caseload'!H178</f>
        <v>0</v>
      </c>
      <c r="I178" s="276">
        <f>'[3]CBHP Caseload'!I178</f>
        <v>601</v>
      </c>
      <c r="J178" s="382">
        <f>'[3]CBHP Caseload'!J178</f>
        <v>0</v>
      </c>
      <c r="K178" s="276">
        <f>'[3]CBHP Caseload'!K178</f>
        <v>1013</v>
      </c>
    </row>
    <row r="179" spans="2:11" ht="18" x14ac:dyDescent="0.35">
      <c r="B179" s="248">
        <f>'[3]CBHP Caseload'!B179</f>
        <v>44958</v>
      </c>
      <c r="C179" s="275">
        <f>'[3]CBHP Caseload'!C179</f>
        <v>21520</v>
      </c>
      <c r="D179" s="276">
        <f>'[4]CBHP Caseload'!D179</f>
        <v>0</v>
      </c>
      <c r="E179" s="276">
        <f>'[3]CBHP Caseload'!E179</f>
        <v>24639</v>
      </c>
      <c r="F179" s="255">
        <f>'[3]CBHP Caseload'!F179</f>
        <v>46159</v>
      </c>
      <c r="G179" s="275">
        <f>'[3]CBHP Caseload'!G179</f>
        <v>436</v>
      </c>
      <c r="H179" s="276">
        <f>'[4]CBHP Caseload'!H179</f>
        <v>0</v>
      </c>
      <c r="I179" s="276">
        <f>'[3]CBHP Caseload'!I179</f>
        <v>582</v>
      </c>
      <c r="J179" s="382">
        <f>'[3]CBHP Caseload'!J179</f>
        <v>0</v>
      </c>
      <c r="K179" s="276">
        <f>'[3]CBHP Caseload'!K179</f>
        <v>1018</v>
      </c>
    </row>
    <row r="180" spans="2:11" ht="18" x14ac:dyDescent="0.35">
      <c r="B180" s="248">
        <f>'[3]CBHP Caseload'!B180</f>
        <v>44986</v>
      </c>
      <c r="C180" s="275">
        <f>'[3]CBHP Caseload'!C180</f>
        <v>21256</v>
      </c>
      <c r="D180" s="276">
        <f>'[4]CBHP Caseload'!D180</f>
        <v>0</v>
      </c>
      <c r="E180" s="276">
        <f>'[3]CBHP Caseload'!E180</f>
        <v>24921</v>
      </c>
      <c r="F180" s="255">
        <f>'[3]CBHP Caseload'!F180</f>
        <v>46177</v>
      </c>
      <c r="G180" s="275">
        <f>'[3]CBHP Caseload'!G180</f>
        <v>448</v>
      </c>
      <c r="H180" s="276">
        <f>'[4]CBHP Caseload'!H180</f>
        <v>0</v>
      </c>
      <c r="I180" s="276">
        <f>'[3]CBHP Caseload'!I180</f>
        <v>604</v>
      </c>
      <c r="J180" s="382">
        <f>'[3]CBHP Caseload'!J180</f>
        <v>0</v>
      </c>
      <c r="K180" s="276">
        <f>'[3]CBHP Caseload'!K180</f>
        <v>1052</v>
      </c>
    </row>
    <row r="181" spans="2:11" ht="18" x14ac:dyDescent="0.35">
      <c r="B181" s="248">
        <f>'[3]CBHP Caseload'!B181</f>
        <v>45017</v>
      </c>
      <c r="C181" s="275">
        <f>'[3]CBHP Caseload'!C181</f>
        <v>22594</v>
      </c>
      <c r="D181" s="276">
        <f>'[4]CBHP Caseload'!D181</f>
        <v>0</v>
      </c>
      <c r="E181" s="276">
        <f>'[3]CBHP Caseload'!E181</f>
        <v>22160</v>
      </c>
      <c r="F181" s="255">
        <f>'[3]CBHP Caseload'!F181</f>
        <v>44754</v>
      </c>
      <c r="G181" s="275">
        <f>'[3]CBHP Caseload'!G181</f>
        <v>559</v>
      </c>
      <c r="H181" s="276">
        <f>'[4]CBHP Caseload'!H181</f>
        <v>0</v>
      </c>
      <c r="I181" s="276">
        <f>'[3]CBHP Caseload'!I181</f>
        <v>508</v>
      </c>
      <c r="J181" s="382">
        <f>'[3]CBHP Caseload'!J181</f>
        <v>0</v>
      </c>
      <c r="K181" s="276">
        <f>'[3]CBHP Caseload'!K181</f>
        <v>1067</v>
      </c>
    </row>
    <row r="182" spans="2:11" ht="18" x14ac:dyDescent="0.35">
      <c r="B182" s="248">
        <f>'[3]CBHP Caseload'!B182</f>
        <v>45047</v>
      </c>
      <c r="C182" s="275">
        <f>'[3]CBHP Caseload'!C182</f>
        <v>22716</v>
      </c>
      <c r="D182" s="276">
        <f>'[4]CBHP Caseload'!D182</f>
        <v>0</v>
      </c>
      <c r="E182" s="276">
        <f>'[3]CBHP Caseload'!E182</f>
        <v>21432</v>
      </c>
      <c r="F182" s="255">
        <f>'[3]CBHP Caseload'!F182</f>
        <v>44148</v>
      </c>
      <c r="G182" s="275">
        <f>'[3]CBHP Caseload'!G182</f>
        <v>541</v>
      </c>
      <c r="H182" s="276">
        <f>'[4]CBHP Caseload'!H182</f>
        <v>0</v>
      </c>
      <c r="I182" s="276">
        <f>'[3]CBHP Caseload'!I182</f>
        <v>517</v>
      </c>
      <c r="J182" s="382">
        <f>'[3]CBHP Caseload'!J182</f>
        <v>0</v>
      </c>
      <c r="K182" s="276">
        <f>'[3]CBHP Caseload'!K182</f>
        <v>1058</v>
      </c>
    </row>
    <row r="183" spans="2:11" ht="17.25" customHeight="1" x14ac:dyDescent="0.35">
      <c r="B183" s="248">
        <f>'[3]CBHP Caseload'!B183</f>
        <v>45078</v>
      </c>
      <c r="C183" s="275">
        <f>'[3]CBHP Caseload'!C183</f>
        <v>23708</v>
      </c>
      <c r="D183" s="276">
        <f>'[4]CBHP Caseload'!D183</f>
        <v>0</v>
      </c>
      <c r="E183" s="276">
        <f>'[3]CBHP Caseload'!E183</f>
        <v>20630</v>
      </c>
      <c r="F183" s="255">
        <f>'[3]CBHP Caseload'!F183</f>
        <v>44338</v>
      </c>
      <c r="G183" s="275">
        <f>'[3]CBHP Caseload'!G183</f>
        <v>550</v>
      </c>
      <c r="H183" s="276">
        <f>'[4]CBHP Caseload'!H183</f>
        <v>0</v>
      </c>
      <c r="I183" s="276">
        <f>'[3]CBHP Caseload'!I183</f>
        <v>547</v>
      </c>
      <c r="J183" s="382">
        <f>'[3]CBHP Caseload'!J183</f>
        <v>0</v>
      </c>
      <c r="K183" s="276">
        <f>'[3]CBHP Caseload'!K183</f>
        <v>1097</v>
      </c>
    </row>
    <row r="184" spans="2:11" ht="17.25" customHeight="1" x14ac:dyDescent="0.35">
      <c r="B184" s="261" t="str">
        <f>'[3]CBHP Caseload'!B184</f>
        <v>FY 2022-23 Actuals</v>
      </c>
      <c r="C184" s="398">
        <f>'[3]CBHP Caseload'!C184</f>
        <v>22462</v>
      </c>
      <c r="D184" s="399"/>
      <c r="E184" s="400">
        <f>'[3]CBHP Caseload'!E184</f>
        <v>23968</v>
      </c>
      <c r="F184" s="259">
        <f>'[3]CBHP Caseload'!F184</f>
        <v>46430</v>
      </c>
      <c r="G184" s="398">
        <f>'[3]CBHP Caseload'!G184</f>
        <v>410</v>
      </c>
      <c r="H184" s="399"/>
      <c r="I184" s="400">
        <f>'[3]CBHP Caseload'!I184</f>
        <v>553</v>
      </c>
      <c r="J184" s="159">
        <f>'[3]CBHP Caseload'!J184</f>
        <v>0</v>
      </c>
      <c r="K184" s="400">
        <f>'[3]CBHP Caseload'!K184</f>
        <v>964</v>
      </c>
    </row>
    <row r="185" spans="2:11" ht="17.25" customHeight="1" x14ac:dyDescent="0.35">
      <c r="B185" s="248">
        <f>'[3]CBHP Caseload'!B185</f>
        <v>45108</v>
      </c>
      <c r="C185" s="275">
        <f>'[3]CBHP Caseload'!C185</f>
        <v>25085</v>
      </c>
      <c r="D185" s="364" t="e">
        <f>'[4]CBHP Caseload'!D185</f>
        <v>#DIV/0!</v>
      </c>
      <c r="E185" s="276">
        <f>'[3]CBHP Caseload'!E185</f>
        <v>20825</v>
      </c>
      <c r="F185" s="255">
        <f>'[3]CBHP Caseload'!F185</f>
        <v>45910</v>
      </c>
      <c r="G185" s="275">
        <f>'[3]CBHP Caseload'!G185</f>
        <v>557</v>
      </c>
      <c r="H185" s="364" t="e">
        <f>'[4]CBHP Caseload'!H185</f>
        <v>#DIV/0!</v>
      </c>
      <c r="I185" s="276">
        <f>'[3]CBHP Caseload'!I185</f>
        <v>562</v>
      </c>
      <c r="J185" s="382">
        <f>'[3]CBHP Caseload'!J185</f>
        <v>0</v>
      </c>
      <c r="K185" s="276">
        <f>'[3]CBHP Caseload'!K185</f>
        <v>1119</v>
      </c>
    </row>
    <row r="186" spans="2:11" ht="17.25" customHeight="1" x14ac:dyDescent="0.35">
      <c r="B186" s="248">
        <f>'[3]CBHP Caseload'!B186</f>
        <v>45139</v>
      </c>
      <c r="C186" s="275">
        <f>'[3]CBHP Caseload'!C186</f>
        <v>27186</v>
      </c>
      <c r="D186" s="364">
        <f>'[4]CBHP Caseload'!D186</f>
        <v>0</v>
      </c>
      <c r="E186" s="276">
        <f>'[3]CBHP Caseload'!E186</f>
        <v>21901</v>
      </c>
      <c r="F186" s="255">
        <f>'[3]CBHP Caseload'!F186</f>
        <v>49087</v>
      </c>
      <c r="G186" s="275">
        <f>'[3]CBHP Caseload'!G186</f>
        <v>542</v>
      </c>
      <c r="H186" s="364">
        <f>'[4]CBHP Caseload'!H186</f>
        <v>0</v>
      </c>
      <c r="I186" s="276">
        <f>'[3]CBHP Caseload'!I186</f>
        <v>603</v>
      </c>
      <c r="J186" s="382">
        <f>'[3]CBHP Caseload'!J186</f>
        <v>0</v>
      </c>
      <c r="K186" s="276">
        <f>'[3]CBHP Caseload'!K186</f>
        <v>1145</v>
      </c>
    </row>
    <row r="187" spans="2:11" ht="17.25" customHeight="1" x14ac:dyDescent="0.35">
      <c r="B187" s="248">
        <f>'[3]CBHP Caseload'!B187</f>
        <v>45170</v>
      </c>
      <c r="C187" s="275">
        <f>'[3]CBHP Caseload'!C187</f>
        <v>29524</v>
      </c>
      <c r="D187" s="364">
        <f>'[4]CBHP Caseload'!D187</f>
        <v>0</v>
      </c>
      <c r="E187" s="276">
        <f>'[3]CBHP Caseload'!E187</f>
        <v>22962</v>
      </c>
      <c r="F187" s="255">
        <f>'[3]CBHP Caseload'!F187</f>
        <v>52486</v>
      </c>
      <c r="G187" s="275">
        <f>'[3]CBHP Caseload'!G187</f>
        <v>541</v>
      </c>
      <c r="H187" s="364">
        <f>'[4]CBHP Caseload'!H187</f>
        <v>0</v>
      </c>
      <c r="I187" s="276">
        <f>'[3]CBHP Caseload'!I187</f>
        <v>640</v>
      </c>
      <c r="J187" s="382">
        <f>'[3]CBHP Caseload'!J187</f>
        <v>0</v>
      </c>
      <c r="K187" s="276">
        <f>'[3]CBHP Caseload'!K187</f>
        <v>1181</v>
      </c>
    </row>
    <row r="188" spans="2:11" ht="17.25" customHeight="1" x14ac:dyDescent="0.35">
      <c r="B188" s="248">
        <f>'[3]CBHP Caseload'!B188</f>
        <v>45200</v>
      </c>
      <c r="C188" s="275">
        <f>'[3]CBHP Caseload'!C188</f>
        <v>31855</v>
      </c>
      <c r="D188" s="364"/>
      <c r="E188" s="276">
        <f>'[3]CBHP Caseload'!E188</f>
        <v>24323</v>
      </c>
      <c r="F188" s="255">
        <f>'[3]CBHP Caseload'!F188</f>
        <v>56178</v>
      </c>
      <c r="G188" s="275">
        <f>'[3]CBHP Caseload'!G188</f>
        <v>568</v>
      </c>
      <c r="H188" s="364"/>
      <c r="I188" s="276">
        <f>'[3]CBHP Caseload'!I188</f>
        <v>659</v>
      </c>
      <c r="J188" s="382">
        <f>'[3]CBHP Caseload'!J188</f>
        <v>0</v>
      </c>
      <c r="K188" s="276">
        <f>'[3]CBHP Caseload'!K188</f>
        <v>1227</v>
      </c>
    </row>
    <row r="189" spans="2:11" ht="17.25" customHeight="1" x14ac:dyDescent="0.35">
      <c r="B189" s="248">
        <f>'[3]CBHP Caseload'!B189</f>
        <v>45231</v>
      </c>
      <c r="C189" s="275">
        <f>'[3]CBHP Caseload'!C189</f>
        <v>35311</v>
      </c>
      <c r="D189" s="364"/>
      <c r="E189" s="276">
        <f>'[3]CBHP Caseload'!E189</f>
        <v>25934</v>
      </c>
      <c r="F189" s="255">
        <f>'[3]CBHP Caseload'!F189</f>
        <v>61245</v>
      </c>
      <c r="G189" s="275">
        <f>'[3]CBHP Caseload'!G189</f>
        <v>564</v>
      </c>
      <c r="H189" s="364"/>
      <c r="I189" s="276">
        <f>'[3]CBHP Caseload'!I189</f>
        <v>741</v>
      </c>
      <c r="J189" s="382">
        <f>'[3]CBHP Caseload'!J189</f>
        <v>0</v>
      </c>
      <c r="K189" s="276">
        <f>'[3]CBHP Caseload'!K189</f>
        <v>1305</v>
      </c>
    </row>
    <row r="190" spans="2:11" ht="17.25" customHeight="1" x14ac:dyDescent="0.35">
      <c r="B190" s="248">
        <f>'[3]CBHP Caseload'!B190</f>
        <v>45261</v>
      </c>
      <c r="C190" s="275">
        <f>'[3]CBHP Caseload'!C190</f>
        <v>37589</v>
      </c>
      <c r="D190" s="364"/>
      <c r="E190" s="276">
        <f>'[3]CBHP Caseload'!E190</f>
        <v>27882</v>
      </c>
      <c r="F190" s="255">
        <f>'[3]CBHP Caseload'!F190</f>
        <v>65471</v>
      </c>
      <c r="G190" s="275">
        <f>'[3]CBHP Caseload'!G190</f>
        <v>589</v>
      </c>
      <c r="H190" s="364"/>
      <c r="I190" s="276">
        <f>'[3]CBHP Caseload'!I190</f>
        <v>794</v>
      </c>
      <c r="J190" s="382">
        <f>'[3]CBHP Caseload'!J190</f>
        <v>0</v>
      </c>
      <c r="K190" s="276">
        <f>'[3]CBHP Caseload'!K190</f>
        <v>1383</v>
      </c>
    </row>
    <row r="191" spans="2:11" ht="17.25" customHeight="1" x14ac:dyDescent="0.35">
      <c r="B191" s="248">
        <f>'[3]CBHP Caseload'!B191</f>
        <v>45292</v>
      </c>
      <c r="C191" s="275">
        <f>'[3]CBHP Caseload'!C191</f>
        <v>39412</v>
      </c>
      <c r="D191" s="364"/>
      <c r="E191" s="276">
        <f>'[3]CBHP Caseload'!E191</f>
        <v>30470</v>
      </c>
      <c r="F191" s="255">
        <f>'[3]CBHP Caseload'!F191</f>
        <v>69882</v>
      </c>
      <c r="G191" s="275">
        <f>'[3]CBHP Caseload'!G191</f>
        <v>618</v>
      </c>
      <c r="H191" s="364"/>
      <c r="I191" s="276">
        <f>'[3]CBHP Caseload'!I191</f>
        <v>847</v>
      </c>
      <c r="J191" s="382">
        <f>'[3]CBHP Caseload'!J191</f>
        <v>0</v>
      </c>
      <c r="K191" s="276">
        <f>'[3]CBHP Caseload'!K191</f>
        <v>1465</v>
      </c>
    </row>
    <row r="192" spans="2:11" ht="17.25" customHeight="1" x14ac:dyDescent="0.35">
      <c r="B192" s="248">
        <f>'[3]CBHP Caseload'!B192</f>
        <v>45323</v>
      </c>
      <c r="C192" s="275">
        <f>'[3]CBHP Caseload'!C192</f>
        <v>41518</v>
      </c>
      <c r="D192" s="364"/>
      <c r="E192" s="276">
        <f>'[3]CBHP Caseload'!E192</f>
        <v>32200</v>
      </c>
      <c r="F192" s="255">
        <f>'[3]CBHP Caseload'!F192</f>
        <v>73718</v>
      </c>
      <c r="G192" s="275">
        <f>'[3]CBHP Caseload'!G192</f>
        <v>658</v>
      </c>
      <c r="H192" s="364"/>
      <c r="I192" s="276">
        <f>'[3]CBHP Caseload'!I192</f>
        <v>892</v>
      </c>
      <c r="J192" s="382">
        <f>'[3]CBHP Caseload'!J192</f>
        <v>0</v>
      </c>
      <c r="K192" s="276">
        <f>'[3]CBHP Caseload'!K192</f>
        <v>1550</v>
      </c>
    </row>
    <row r="193" spans="2:11" ht="17.25" customHeight="1" x14ac:dyDescent="0.35">
      <c r="B193" s="248">
        <f>'[3]CBHP Caseload'!B193</f>
        <v>45352</v>
      </c>
      <c r="C193" s="275">
        <f>'[3]CBHP Caseload'!C193</f>
        <v>43618</v>
      </c>
      <c r="D193" s="364"/>
      <c r="E193" s="276">
        <f>'[3]CBHP Caseload'!E193</f>
        <v>34311</v>
      </c>
      <c r="F193" s="255">
        <f>'[3]CBHP Caseload'!F193</f>
        <v>77929</v>
      </c>
      <c r="G193" s="275">
        <f>'[3]CBHP Caseload'!G193</f>
        <v>668</v>
      </c>
      <c r="H193" s="364"/>
      <c r="I193" s="276">
        <f>'[3]CBHP Caseload'!I193</f>
        <v>947</v>
      </c>
      <c r="J193" s="382">
        <f>'[3]CBHP Caseload'!J193</f>
        <v>0</v>
      </c>
      <c r="K193" s="276">
        <f>'[3]CBHP Caseload'!K193</f>
        <v>1615</v>
      </c>
    </row>
    <row r="194" spans="2:11" ht="17.25" customHeight="1" x14ac:dyDescent="0.35">
      <c r="B194" s="248">
        <f>'[3]CBHP Caseload'!B194</f>
        <v>45383</v>
      </c>
      <c r="C194" s="275">
        <f>'[3]CBHP Caseload'!C194</f>
        <v>47749</v>
      </c>
      <c r="D194" s="364"/>
      <c r="E194" s="276">
        <f>'[3]CBHP Caseload'!E194</f>
        <v>33219</v>
      </c>
      <c r="F194" s="255">
        <f>'[3]CBHP Caseload'!F194</f>
        <v>80968</v>
      </c>
      <c r="G194" s="275">
        <f>'[3]CBHP Caseload'!G194</f>
        <v>753</v>
      </c>
      <c r="H194" s="364"/>
      <c r="I194" s="276">
        <f>'[3]CBHP Caseload'!I194</f>
        <v>924</v>
      </c>
      <c r="J194" s="382">
        <f>'[3]CBHP Caseload'!J194</f>
        <v>0</v>
      </c>
      <c r="K194" s="276">
        <f>'[3]CBHP Caseload'!K194</f>
        <v>1677</v>
      </c>
    </row>
    <row r="195" spans="2:11" ht="17.25" customHeight="1" x14ac:dyDescent="0.35">
      <c r="B195" s="248">
        <f>'[3]CBHP Caseload'!B195</f>
        <v>45413</v>
      </c>
      <c r="C195" s="275">
        <f>'[3]CBHP Caseload'!C195</f>
        <v>51089</v>
      </c>
      <c r="D195" s="364"/>
      <c r="E195" s="276">
        <f>'[3]CBHP Caseload'!E195</f>
        <v>34375</v>
      </c>
      <c r="F195" s="255">
        <f>'[3]CBHP Caseload'!F195</f>
        <v>85464</v>
      </c>
      <c r="G195" s="275">
        <f>'[3]CBHP Caseload'!G195</f>
        <v>785</v>
      </c>
      <c r="H195" s="364"/>
      <c r="I195" s="276">
        <f>'[3]CBHP Caseload'!I195</f>
        <v>910</v>
      </c>
      <c r="J195" s="382">
        <f>'[3]CBHP Caseload'!J195</f>
        <v>0</v>
      </c>
      <c r="K195" s="276">
        <f>'[3]CBHP Caseload'!K195</f>
        <v>1695</v>
      </c>
    </row>
    <row r="196" spans="2:11" ht="17.25" customHeight="1" x14ac:dyDescent="0.35">
      <c r="B196" s="248">
        <f>'[3]CBHP Caseload'!B196</f>
        <v>45444</v>
      </c>
      <c r="C196" s="275">
        <f>'[3]CBHP Caseload'!C196</f>
        <v>52591</v>
      </c>
      <c r="D196" s="364"/>
      <c r="E196" s="276">
        <f>'[3]CBHP Caseload'!E196</f>
        <v>34739</v>
      </c>
      <c r="F196" s="255">
        <f>'[3]CBHP Caseload'!F196</f>
        <v>87330</v>
      </c>
      <c r="G196" s="275">
        <f>'[3]CBHP Caseload'!G196</f>
        <v>829</v>
      </c>
      <c r="H196" s="364"/>
      <c r="I196" s="276">
        <f>'[3]CBHP Caseload'!I196</f>
        <v>929</v>
      </c>
      <c r="J196" s="382">
        <f>'[3]CBHP Caseload'!J196</f>
        <v>0</v>
      </c>
      <c r="K196" s="276">
        <f>'[3]CBHP Caseload'!K196</f>
        <v>1758</v>
      </c>
    </row>
    <row r="197" spans="2:11" ht="17.25" customHeight="1" x14ac:dyDescent="0.35">
      <c r="B197" s="261" t="str">
        <f>'[3]CBHP Caseload'!B197</f>
        <v>FY 2023-24 Actuals</v>
      </c>
      <c r="C197" s="398">
        <f>'[3]CBHP Caseload'!C197</f>
        <v>38544</v>
      </c>
      <c r="D197" s="399"/>
      <c r="E197" s="400">
        <f>'[3]CBHP Caseload'!E197</f>
        <v>28595</v>
      </c>
      <c r="F197" s="259">
        <f>'[3]CBHP Caseload'!F197</f>
        <v>67139</v>
      </c>
      <c r="G197" s="398">
        <f>'[3]CBHP Caseload'!G197</f>
        <v>639</v>
      </c>
      <c r="H197" s="399"/>
      <c r="I197" s="400">
        <f>'[3]CBHP Caseload'!I197</f>
        <v>787</v>
      </c>
      <c r="J197" s="159">
        <f>'[3]CBHP Caseload'!J197</f>
        <v>0</v>
      </c>
      <c r="K197" s="400">
        <f>'[3]CBHP Caseload'!K197</f>
        <v>1427</v>
      </c>
    </row>
    <row r="198" spans="2:11" ht="17.25" customHeight="1" x14ac:dyDescent="0.35">
      <c r="B198" s="248">
        <f>'[3]CBHP Caseload'!B198</f>
        <v>45474</v>
      </c>
      <c r="C198" s="275">
        <f>'[3]CBHP Caseload'!C198</f>
        <v>53193</v>
      </c>
      <c r="D198" s="364"/>
      <c r="E198" s="276">
        <f>'[3]CBHP Caseload'!E198</f>
        <v>34419</v>
      </c>
      <c r="F198" s="255">
        <f>'[3]CBHP Caseload'!F198</f>
        <v>87612</v>
      </c>
      <c r="G198" s="275">
        <f>'[3]CBHP Caseload'!G198</f>
        <v>863</v>
      </c>
      <c r="H198" s="364"/>
      <c r="I198" s="276">
        <f>'[3]CBHP Caseload'!I198</f>
        <v>952</v>
      </c>
      <c r="J198" s="382">
        <f>'[3]CBHP Caseload'!J198</f>
        <v>0</v>
      </c>
      <c r="K198" s="276">
        <f>'[3]CBHP Caseload'!K198</f>
        <v>1815</v>
      </c>
    </row>
    <row r="199" spans="2:11" ht="17.25" customHeight="1" x14ac:dyDescent="0.35">
      <c r="B199" s="248">
        <f>'[3]CBHP Caseload'!B199</f>
        <v>45505</v>
      </c>
      <c r="C199" s="275">
        <f>'[3]CBHP Caseload'!C199</f>
        <v>53777</v>
      </c>
      <c r="D199" s="364"/>
      <c r="E199" s="276">
        <f>'[3]CBHP Caseload'!E199</f>
        <v>33553</v>
      </c>
      <c r="F199" s="255">
        <f>'[3]CBHP Caseload'!F199</f>
        <v>87330</v>
      </c>
      <c r="G199" s="275">
        <f>'[3]CBHP Caseload'!G199</f>
        <v>909</v>
      </c>
      <c r="H199" s="364"/>
      <c r="I199" s="276">
        <f>'[3]CBHP Caseload'!I199</f>
        <v>937</v>
      </c>
      <c r="J199" s="382">
        <f>'[3]CBHP Caseload'!J199</f>
        <v>0</v>
      </c>
      <c r="K199" s="276">
        <f>'[3]CBHP Caseload'!K199</f>
        <v>1846</v>
      </c>
    </row>
    <row r="200" spans="2:11" ht="17.25" customHeight="1" x14ac:dyDescent="0.35">
      <c r="B200" s="248">
        <f>'[3]CBHP Caseload'!B200</f>
        <v>45536</v>
      </c>
      <c r="C200" s="275">
        <f>'[3]CBHP Caseload'!C200</f>
        <v>54206</v>
      </c>
      <c r="D200" s="364"/>
      <c r="E200" s="276">
        <f>'[3]CBHP Caseload'!E200</f>
        <v>34391</v>
      </c>
      <c r="F200" s="255">
        <f>'[3]CBHP Caseload'!F200</f>
        <v>88597</v>
      </c>
      <c r="G200" s="275">
        <f>'[3]CBHP Caseload'!G200</f>
        <v>935</v>
      </c>
      <c r="H200" s="364"/>
      <c r="I200" s="276">
        <f>'[3]CBHP Caseload'!I200</f>
        <v>966</v>
      </c>
      <c r="J200" s="382">
        <f>'[3]CBHP Caseload'!J200</f>
        <v>0</v>
      </c>
      <c r="K200" s="276">
        <f>'[3]CBHP Caseload'!K200</f>
        <v>1901</v>
      </c>
    </row>
    <row r="201" spans="2:11" ht="17.25" customHeight="1" x14ac:dyDescent="0.35">
      <c r="B201" s="248">
        <f>'[3]CBHP Caseload'!B201</f>
        <v>45566</v>
      </c>
      <c r="C201" s="275">
        <f>'[3]CBHP Caseload'!C201</f>
        <v>54519</v>
      </c>
      <c r="D201" s="364"/>
      <c r="E201" s="276">
        <f>'[3]CBHP Caseload'!E201</f>
        <v>34073</v>
      </c>
      <c r="F201" s="255">
        <f>'[3]CBHP Caseload'!F201</f>
        <v>88592</v>
      </c>
      <c r="G201" s="275">
        <f>'[3]CBHP Caseload'!G201</f>
        <v>951</v>
      </c>
      <c r="H201" s="364"/>
      <c r="I201" s="276">
        <f>'[3]CBHP Caseload'!I201</f>
        <v>1017</v>
      </c>
      <c r="J201" s="382">
        <f>'[3]CBHP Caseload'!J201</f>
        <v>0</v>
      </c>
      <c r="K201" s="276">
        <f>'[3]CBHP Caseload'!K201</f>
        <v>1968</v>
      </c>
    </row>
    <row r="202" spans="2:11" ht="17.25" customHeight="1" x14ac:dyDescent="0.35">
      <c r="B202" s="248">
        <f>'[3]CBHP Caseload'!B202</f>
        <v>45597</v>
      </c>
      <c r="C202" s="275">
        <f>'[3]CBHP Caseload'!C202</f>
        <v>56092</v>
      </c>
      <c r="D202" s="364"/>
      <c r="E202" s="276">
        <f>'[3]CBHP Caseload'!E202</f>
        <v>33960</v>
      </c>
      <c r="F202" s="255">
        <f>'[3]CBHP Caseload'!F202</f>
        <v>90052</v>
      </c>
      <c r="G202" s="275">
        <f>'[3]CBHP Caseload'!G202</f>
        <v>965</v>
      </c>
      <c r="H202" s="364"/>
      <c r="I202" s="276">
        <f>'[3]CBHP Caseload'!I202</f>
        <v>1052</v>
      </c>
      <c r="J202" s="382">
        <f>'[3]CBHP Caseload'!J202</f>
        <v>0</v>
      </c>
      <c r="K202" s="276">
        <f>'[3]CBHP Caseload'!K202</f>
        <v>2017</v>
      </c>
    </row>
    <row r="203" spans="2:11" ht="17.25" customHeight="1" x14ac:dyDescent="0.35">
      <c r="B203" s="248">
        <f>'[3]CBHP Caseload'!B203</f>
        <v>45627</v>
      </c>
      <c r="C203" s="275">
        <f>'[3]CBHP Caseload'!C203</f>
        <v>56199</v>
      </c>
      <c r="D203" s="364"/>
      <c r="E203" s="276">
        <f>'[3]CBHP Caseload'!E203</f>
        <v>33292</v>
      </c>
      <c r="F203" s="255">
        <f>'[3]CBHP Caseload'!F203</f>
        <v>89491</v>
      </c>
      <c r="G203" s="275">
        <f>'[3]CBHP Caseload'!G203</f>
        <v>1001</v>
      </c>
      <c r="H203" s="364"/>
      <c r="I203" s="276">
        <f>'[3]CBHP Caseload'!I203</f>
        <v>1089</v>
      </c>
      <c r="J203" s="382">
        <f>'[3]CBHP Caseload'!J203</f>
        <v>0</v>
      </c>
      <c r="K203" s="276">
        <f>'[3]CBHP Caseload'!K203</f>
        <v>2090</v>
      </c>
    </row>
    <row r="204" spans="2:11" ht="17.25" customHeight="1" x14ac:dyDescent="0.35">
      <c r="B204" s="248">
        <f>'[3]CBHP Caseload'!B204</f>
        <v>45658</v>
      </c>
      <c r="C204" s="275">
        <f>'[3]CBHP Caseload'!C204</f>
        <v>57123</v>
      </c>
      <c r="D204" s="364"/>
      <c r="E204" s="276">
        <f>'[3]CBHP Caseload'!E204</f>
        <v>33624</v>
      </c>
      <c r="F204" s="255">
        <f>'[3]CBHP Caseload'!F204</f>
        <v>90747</v>
      </c>
      <c r="G204" s="275">
        <f>'[3]CBHP Caseload'!G204</f>
        <v>1001</v>
      </c>
      <c r="H204" s="364"/>
      <c r="I204" s="276">
        <f>'[3]CBHP Caseload'!I204</f>
        <v>1137</v>
      </c>
      <c r="J204" s="382">
        <f>'[3]CBHP Caseload'!J204</f>
        <v>37</v>
      </c>
      <c r="K204" s="276">
        <f>'[3]CBHP Caseload'!K204</f>
        <v>2175</v>
      </c>
    </row>
    <row r="205" spans="2:11" ht="17.25" customHeight="1" x14ac:dyDescent="0.35">
      <c r="B205" s="248">
        <f>'[3]CBHP Caseload'!B205</f>
        <v>45689</v>
      </c>
      <c r="C205" s="275">
        <f>'[3]CBHP Caseload'!C205</f>
        <v>55950</v>
      </c>
      <c r="D205" s="364"/>
      <c r="E205" s="276">
        <f>'[3]CBHP Caseload'!E205</f>
        <v>32891</v>
      </c>
      <c r="F205" s="255">
        <f>'[3]CBHP Caseload'!F205</f>
        <v>88841</v>
      </c>
      <c r="G205" s="275">
        <f>'[3]CBHP Caseload'!G205</f>
        <v>1001</v>
      </c>
      <c r="H205" s="364"/>
      <c r="I205" s="276">
        <f>'[3]CBHP Caseload'!I205</f>
        <v>1159</v>
      </c>
      <c r="J205" s="382">
        <f>'[3]CBHP Caseload'!J205</f>
        <v>64</v>
      </c>
      <c r="K205" s="276">
        <f>'[3]CBHP Caseload'!K205</f>
        <v>2160</v>
      </c>
    </row>
    <row r="206" spans="2:11" ht="17.25" customHeight="1" x14ac:dyDescent="0.35">
      <c r="B206" s="248">
        <f>'[3]CBHP Caseload'!B206</f>
        <v>45717</v>
      </c>
      <c r="C206" s="275">
        <f>'[3]CBHP Caseload'!C206</f>
        <v>55720</v>
      </c>
      <c r="D206" s="364"/>
      <c r="E206" s="276">
        <f>'[3]CBHP Caseload'!E206</f>
        <v>33128</v>
      </c>
      <c r="F206" s="255">
        <f>'[3]CBHP Caseload'!F206</f>
        <v>88848</v>
      </c>
      <c r="G206" s="275">
        <f>'[3]CBHP Caseload'!G206</f>
        <v>1011</v>
      </c>
      <c r="H206" s="364"/>
      <c r="I206" s="276">
        <f>'[3]CBHP Caseload'!I206</f>
        <v>1194</v>
      </c>
      <c r="J206" s="382">
        <f>'[3]CBHP Caseload'!J206</f>
        <v>91</v>
      </c>
      <c r="K206" s="276">
        <f>'[3]CBHP Caseload'!K206</f>
        <v>2205</v>
      </c>
    </row>
    <row r="207" spans="2:11" ht="17.25" customHeight="1" x14ac:dyDescent="0.35">
      <c r="B207" s="248">
        <f>'[3]CBHP Caseload'!B207</f>
        <v>45748</v>
      </c>
      <c r="C207" s="275">
        <f>'[3]CBHP Caseload'!C207</f>
        <v>52863</v>
      </c>
      <c r="D207" s="364"/>
      <c r="E207" s="276">
        <f>'[3]CBHP Caseload'!E207</f>
        <v>30537</v>
      </c>
      <c r="F207" s="255">
        <f>'[3]CBHP Caseload'!F207</f>
        <v>83400</v>
      </c>
      <c r="G207" s="275">
        <f>'[3]CBHP Caseload'!G207</f>
        <v>1083</v>
      </c>
      <c r="H207" s="364"/>
      <c r="I207" s="276">
        <f>'[3]CBHP Caseload'!I207</f>
        <v>1115</v>
      </c>
      <c r="J207" s="382">
        <f>'[3]CBHP Caseload'!J207</f>
        <v>120</v>
      </c>
      <c r="K207" s="276">
        <f>'[3]CBHP Caseload'!K207</f>
        <v>2198</v>
      </c>
    </row>
    <row r="208" spans="2:11" ht="17.25" customHeight="1" x14ac:dyDescent="0.35">
      <c r="B208" s="248">
        <f>'[3]CBHP Caseload'!B208</f>
        <v>45778</v>
      </c>
      <c r="C208" s="275"/>
      <c r="D208" s="364"/>
      <c r="E208" s="276"/>
      <c r="F208" s="255"/>
      <c r="G208" s="275"/>
      <c r="H208" s="364"/>
      <c r="I208" s="276"/>
      <c r="J208" s="382"/>
      <c r="K208" s="254"/>
    </row>
    <row r="209" spans="2:12" ht="17.25" customHeight="1" x14ac:dyDescent="0.35">
      <c r="B209" s="248">
        <f>'[3]CBHP Caseload'!B209</f>
        <v>45809</v>
      </c>
      <c r="C209" s="275"/>
      <c r="D209" s="364"/>
      <c r="E209" s="276"/>
      <c r="F209" s="255"/>
      <c r="G209" s="275"/>
      <c r="H209" s="364"/>
      <c r="I209" s="276"/>
      <c r="J209" s="382"/>
      <c r="K209" s="254"/>
    </row>
    <row r="210" spans="2:12" ht="18" x14ac:dyDescent="0.35">
      <c r="B210" s="277" t="str">
        <f>'[3]CBHP Caseload'!B210</f>
        <v>FY 2024-25 Year-to-Date Average</v>
      </c>
      <c r="C210" s="396">
        <f>'[3]CBHP Caseload'!C210</f>
        <v>54964.2</v>
      </c>
      <c r="D210" s="263" t="e">
        <f>'[4]CBHP Caseload'!D185</f>
        <v>#DIV/0!</v>
      </c>
      <c r="E210" s="397">
        <f>'[3]CBHP Caseload'!E210</f>
        <v>33386.800000000003</v>
      </c>
      <c r="F210" s="278">
        <f>'[3]CBHP Caseload'!F210</f>
        <v>88351</v>
      </c>
      <c r="G210" s="396">
        <f>'[3]CBHP Caseload'!G210</f>
        <v>972</v>
      </c>
      <c r="H210" s="263" t="e">
        <f>'[4]CBHP Caseload'!H185</f>
        <v>#DIV/0!</v>
      </c>
      <c r="I210" s="397">
        <f>'[3]CBHP Caseload'!I210</f>
        <v>1061.8</v>
      </c>
      <c r="J210" s="383">
        <f>'[3]CBHP Caseload'!J210</f>
        <v>78</v>
      </c>
      <c r="K210" s="397">
        <f>'[3]CBHP Caseload'!K210</f>
        <v>2037.5</v>
      </c>
    </row>
    <row r="211" spans="2:12" ht="36" x14ac:dyDescent="0.35">
      <c r="B211" s="277" t="str">
        <f>'[3]CBHP Caseload'!B211</f>
        <v>FY 2024-25 Year-to-Date Appropriation</v>
      </c>
      <c r="C211" s="396">
        <f>'[3]CBHP Caseload'!C211</f>
        <v>56748</v>
      </c>
      <c r="D211" s="263">
        <f>'[4]CBHP Caseload'!D186</f>
        <v>0</v>
      </c>
      <c r="E211" s="397">
        <f>'[3]CBHP Caseload'!E211</f>
        <v>33947</v>
      </c>
      <c r="F211" s="278">
        <f>'[3]CBHP Caseload'!F211</f>
        <v>90695</v>
      </c>
      <c r="G211" s="396">
        <f>'[3]CBHP Caseload'!G211</f>
        <v>1071.9864</v>
      </c>
      <c r="H211" s="263">
        <f>'[4]CBHP Caseload'!H186</f>
        <v>0</v>
      </c>
      <c r="I211" s="397">
        <f>'[3]CBHP Caseload'!I211</f>
        <v>1153.9781</v>
      </c>
      <c r="J211" s="397" t="str">
        <f>'[3]CBHP Caseload'!J211</f>
        <v>NA</v>
      </c>
      <c r="K211" s="397">
        <f>'[3]CBHP Caseload'!K211</f>
        <v>2225.9645</v>
      </c>
    </row>
    <row r="212" spans="2:12" ht="18" x14ac:dyDescent="0.35">
      <c r="B212" s="279" t="str">
        <f>'[3]CBHP Caseload'!B212</f>
        <v>Monthly Growth</v>
      </c>
      <c r="C212" s="275">
        <f>'[3]CBHP Caseload'!C212</f>
        <v>-2857</v>
      </c>
      <c r="D212" s="252">
        <f>'[4]CBHP Caseload'!D187</f>
        <v>0</v>
      </c>
      <c r="E212" s="276">
        <f>'[3]CBHP Caseload'!E212</f>
        <v>-2591</v>
      </c>
      <c r="F212" s="255">
        <f>'[3]CBHP Caseload'!F212</f>
        <v>-5448</v>
      </c>
      <c r="G212" s="275">
        <f>'[3]CBHP Caseload'!G212</f>
        <v>72</v>
      </c>
      <c r="H212" s="253">
        <f>'[4]CBHP Caseload'!H187</f>
        <v>0</v>
      </c>
      <c r="I212" s="276">
        <f>'[3]CBHP Caseload'!I212</f>
        <v>-79</v>
      </c>
      <c r="J212" s="276">
        <f>'[3]CBHP Caseload'!J212</f>
        <v>29</v>
      </c>
      <c r="K212" s="276">
        <f>'[3]CBHP Caseload'!K212</f>
        <v>-7</v>
      </c>
    </row>
    <row r="213" spans="2:12" ht="18" x14ac:dyDescent="0.35">
      <c r="B213" s="279" t="str">
        <f>'[3]CBHP Caseload'!B213</f>
        <v>Monthly Growth Rate</v>
      </c>
      <c r="C213" s="401">
        <f>'[3]CBHP Caseload'!C213</f>
        <v>-5.1274228284278522E-2</v>
      </c>
      <c r="D213" s="403" t="e">
        <f>'[4]CBHP Caseload'!D188</f>
        <v>#DIV/0!</v>
      </c>
      <c r="E213" s="402">
        <f>'[3]CBHP Caseload'!E213</f>
        <v>-7.8211784593093414E-2</v>
      </c>
      <c r="F213" s="280">
        <f>'[3]CBHP Caseload'!F213</f>
        <v>-6.131820637493246E-2</v>
      </c>
      <c r="G213" s="401">
        <f>'[3]CBHP Caseload'!G213</f>
        <v>7.1216617210682509E-2</v>
      </c>
      <c r="H213" s="403" t="e">
        <f>'[4]CBHP Caseload'!H188</f>
        <v>#DIV/0!</v>
      </c>
      <c r="I213" s="402">
        <f>'[3]CBHP Caseload'!I213</f>
        <v>-6.6164154103852568E-2</v>
      </c>
      <c r="J213" s="402">
        <f>'[3]CBHP Caseload'!J213</f>
        <v>0.31868131868131866</v>
      </c>
      <c r="K213" s="402">
        <f>'[3]CBHP Caseload'!K213</f>
        <v>-3.1746031746031633E-3</v>
      </c>
    </row>
    <row r="214" spans="2:12" ht="18" x14ac:dyDescent="0.35">
      <c r="B214" s="279" t="str">
        <f>'[3]CBHP Caseload'!B214</f>
        <v>Over-the-year Growth</v>
      </c>
      <c r="C214" s="275">
        <f>'[3]CBHP Caseload'!C214</f>
        <v>5114</v>
      </c>
      <c r="D214" s="252">
        <f>'[4]CBHP Caseload'!D189</f>
        <v>0</v>
      </c>
      <c r="E214" s="276">
        <f>'[3]CBHP Caseload'!E214</f>
        <v>-2682</v>
      </c>
      <c r="F214" s="255">
        <f>'[3]CBHP Caseload'!F214</f>
        <v>2432</v>
      </c>
      <c r="G214" s="275">
        <f>'[3]CBHP Caseload'!G214</f>
        <v>330</v>
      </c>
      <c r="H214" s="252">
        <f>'[4]CBHP Caseload'!H189</f>
        <v>0</v>
      </c>
      <c r="I214" s="276">
        <f>'[3]CBHP Caseload'!I214</f>
        <v>191</v>
      </c>
      <c r="J214" s="276">
        <f>'[3]CBHP Caseload'!J214</f>
        <v>120</v>
      </c>
      <c r="K214" s="276">
        <f>'[3]CBHP Caseload'!K214</f>
        <v>521</v>
      </c>
    </row>
    <row r="215" spans="2:12" ht="18" x14ac:dyDescent="0.35">
      <c r="B215" s="279" t="str">
        <f>'[3]CBHP Caseload'!B215</f>
        <v>Over-the-year Growth Rate</v>
      </c>
      <c r="C215" s="401">
        <f>'[3]CBHP Caseload'!C215</f>
        <v>0.10710171940773638</v>
      </c>
      <c r="D215" s="281" t="e">
        <f>'[4]CBHP Caseload'!D190</f>
        <v>#DIV/0!</v>
      </c>
      <c r="E215" s="402">
        <f>'[3]CBHP Caseload'!E215</f>
        <v>-8.0736927661880231E-2</v>
      </c>
      <c r="F215" s="280">
        <f>'[3]CBHP Caseload'!F215</f>
        <v>3.0036557652405982E-2</v>
      </c>
      <c r="G215" s="401">
        <f>'[3]CBHP Caseload'!G215</f>
        <v>0.43824701195219129</v>
      </c>
      <c r="H215" s="281" t="e">
        <f>'[4]CBHP Caseload'!H190</f>
        <v>#DIV/0!</v>
      </c>
      <c r="I215" s="402">
        <f>'[3]CBHP Caseload'!I215</f>
        <v>0.20670995670995662</v>
      </c>
      <c r="J215" s="402" t="str">
        <f>'[3]CBHP Caseload'!J215</f>
        <v>NA</v>
      </c>
      <c r="K215" s="402">
        <f>'[3]CBHP Caseload'!K215</f>
        <v>0.31067382230172935</v>
      </c>
    </row>
    <row r="216" spans="2:12" x14ac:dyDescent="0.3">
      <c r="B216" s="550" t="s">
        <v>4</v>
      </c>
      <c r="C216" s="551"/>
      <c r="D216" s="551"/>
      <c r="E216" s="551"/>
      <c r="F216" s="551"/>
      <c r="G216" s="551"/>
      <c r="H216" s="551"/>
      <c r="I216" s="551"/>
      <c r="J216" s="551"/>
      <c r="K216" s="552"/>
    </row>
    <row r="217" spans="2:12" ht="12.75" customHeight="1" x14ac:dyDescent="0.3">
      <c r="B217" s="607" t="s">
        <v>118</v>
      </c>
      <c r="C217" s="608"/>
      <c r="D217" s="608"/>
      <c r="E217" s="608"/>
      <c r="F217" s="608"/>
      <c r="G217" s="608"/>
      <c r="H217" s="608"/>
      <c r="I217" s="608"/>
      <c r="J217" s="608"/>
      <c r="K217" s="609"/>
    </row>
    <row r="218" spans="2:12" ht="27.75" hidden="1" customHeight="1" thickBot="1" x14ac:dyDescent="0.35">
      <c r="B218" s="610" t="s">
        <v>134</v>
      </c>
      <c r="C218" s="611"/>
      <c r="D218" s="611"/>
      <c r="E218" s="611"/>
      <c r="F218" s="611"/>
      <c r="G218" s="611"/>
      <c r="H218" s="611"/>
      <c r="I218" s="611"/>
      <c r="J218" s="611"/>
      <c r="K218" s="612"/>
    </row>
    <row r="219" spans="2:12" ht="30.75" thickBot="1" x14ac:dyDescent="0.35">
      <c r="B219" s="613" t="s">
        <v>131</v>
      </c>
      <c r="C219" s="614"/>
      <c r="D219" s="614"/>
      <c r="E219" s="614"/>
      <c r="F219" s="614"/>
      <c r="G219" s="614"/>
      <c r="H219" s="614"/>
      <c r="I219" s="614"/>
      <c r="J219" s="614"/>
      <c r="K219" s="615"/>
      <c r="L219" s="187" t="s">
        <v>83</v>
      </c>
    </row>
  </sheetData>
  <dataConsolidate/>
  <mergeCells count="5">
    <mergeCell ref="B1:K1"/>
    <mergeCell ref="B216:K216"/>
    <mergeCell ref="B217:K217"/>
    <mergeCell ref="B218:K218"/>
    <mergeCell ref="B219:K219"/>
  </mergeCells>
  <phoneticPr fontId="24" type="noConversion"/>
  <printOptions horizontalCentered="1" gridLines="1"/>
  <pageMargins left="0.28999999999999998" right="0.28999999999999998" top="0.7" bottom="0.43" header="0.3" footer="0.27"/>
  <pageSetup scale="39"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B23" sqref="B23"/>
    </sheetView>
  </sheetViews>
  <sheetFormatPr defaultColWidth="9.28515625" defaultRowHeight="18" x14ac:dyDescent="0.2"/>
  <cols>
    <col min="1" max="1" width="8.7109375" style="70" customWidth="1"/>
    <col min="2" max="2" width="57" style="59" customWidth="1"/>
    <col min="3" max="4" width="17" style="70" customWidth="1"/>
    <col min="5" max="5" width="19.28515625" style="70" customWidth="1"/>
    <col min="6" max="6" width="17" style="70" customWidth="1"/>
    <col min="7" max="8" width="18.42578125" style="70" customWidth="1"/>
    <col min="9" max="9" width="17" style="70" customWidth="1"/>
    <col min="10" max="10" width="17.42578125" style="70" customWidth="1"/>
    <col min="11" max="14" width="17" style="70" customWidth="1"/>
    <col min="15" max="15" width="19.5703125" style="70" customWidth="1"/>
    <col min="16" max="16" width="25" style="70" customWidth="1"/>
    <col min="17" max="17" width="24.28515625" style="70" customWidth="1"/>
    <col min="18" max="18" width="9.28515625" style="70"/>
    <col min="19" max="19" width="14.42578125" style="70" bestFit="1" customWidth="1"/>
    <col min="20" max="21" width="14.42578125" style="70" customWidth="1"/>
    <col min="22" max="22" width="14.42578125" style="70" bestFit="1" customWidth="1"/>
    <col min="23" max="23" width="14.42578125" style="70" customWidth="1"/>
    <col min="24" max="24" width="12.5703125" style="70" bestFit="1" customWidth="1"/>
    <col min="25" max="25" width="9.28515625" style="70"/>
    <col min="26" max="26" width="12.7109375" style="70" bestFit="1" customWidth="1"/>
    <col min="27" max="27" width="13.42578125" style="70" bestFit="1" customWidth="1"/>
    <col min="28" max="16384" width="9.28515625" style="70"/>
  </cols>
  <sheetData>
    <row r="1" spans="1:17" ht="18.75" thickBot="1" x14ac:dyDescent="0.25">
      <c r="A1" s="70" t="s">
        <v>170</v>
      </c>
    </row>
    <row r="2" spans="1:17" s="68" customFormat="1" ht="18.75" thickBot="1" x14ac:dyDescent="0.35">
      <c r="A2" s="619" t="s">
        <v>219</v>
      </c>
      <c r="B2" s="620"/>
      <c r="C2" s="620"/>
      <c r="D2" s="620"/>
      <c r="E2" s="620"/>
      <c r="F2" s="620"/>
      <c r="G2" s="620"/>
      <c r="H2" s="620"/>
      <c r="I2" s="620"/>
      <c r="J2" s="620"/>
      <c r="K2" s="620"/>
      <c r="L2" s="620"/>
      <c r="M2" s="620"/>
      <c r="N2" s="620"/>
      <c r="O2" s="620"/>
      <c r="P2" s="621"/>
      <c r="Q2" s="629" t="s">
        <v>124</v>
      </c>
    </row>
    <row r="3" spans="1:17" s="68" customFormat="1" ht="71.099999999999994" customHeight="1" thickBot="1" x14ac:dyDescent="0.35">
      <c r="A3" s="60"/>
      <c r="B3" s="61" t="s">
        <v>56</v>
      </c>
      <c r="C3" s="62" t="s">
        <v>180</v>
      </c>
      <c r="D3" s="62" t="s">
        <v>181</v>
      </c>
      <c r="E3" s="62" t="s">
        <v>182</v>
      </c>
      <c r="F3" s="62" t="s">
        <v>183</v>
      </c>
      <c r="G3" s="62" t="s">
        <v>184</v>
      </c>
      <c r="H3" s="62" t="s">
        <v>211</v>
      </c>
      <c r="I3" s="62" t="s">
        <v>186</v>
      </c>
      <c r="J3" s="62" t="s">
        <v>187</v>
      </c>
      <c r="K3" s="62" t="s">
        <v>188</v>
      </c>
      <c r="L3" s="62" t="s">
        <v>189</v>
      </c>
      <c r="M3" s="62" t="s">
        <v>190</v>
      </c>
      <c r="N3" s="62" t="s">
        <v>191</v>
      </c>
      <c r="O3" s="282" t="s">
        <v>212</v>
      </c>
      <c r="P3" s="63" t="s">
        <v>213</v>
      </c>
      <c r="Q3" s="629"/>
    </row>
    <row r="4" spans="1:17" s="68" customFormat="1" ht="15.75" customHeight="1" x14ac:dyDescent="0.3">
      <c r="A4" s="616" t="s">
        <v>48</v>
      </c>
      <c r="B4" s="283" t="str">
        <f>'[3]DiDD Expend and Caseload'!B3</f>
        <v>HCBS - Developmental Disabilities</v>
      </c>
      <c r="C4" s="284">
        <f>'[3]DiDD Expend and Caseload'!C3</f>
        <v>8084</v>
      </c>
      <c r="D4" s="284">
        <f>'[3]DiDD Expend and Caseload'!D3</f>
        <v>8115</v>
      </c>
      <c r="E4" s="284">
        <f>'[3]DiDD Expend and Caseload'!E3</f>
        <v>8221</v>
      </c>
      <c r="F4" s="284">
        <f>'[3]DiDD Expend and Caseload'!F3</f>
        <v>8261</v>
      </c>
      <c r="G4" s="284">
        <f>'[3]DiDD Expend and Caseload'!G3</f>
        <v>8366</v>
      </c>
      <c r="H4" s="284">
        <f>'[3]DiDD Expend and Caseload'!H3</f>
        <v>8436</v>
      </c>
      <c r="I4" s="284">
        <f>'[3]DiDD Expend and Caseload'!I3</f>
        <v>8553</v>
      </c>
      <c r="J4" s="284">
        <f>'[3]DiDD Expend and Caseload'!J3</f>
        <v>8594</v>
      </c>
      <c r="K4" s="284">
        <f>'[3]DiDD Expend and Caseload'!K3</f>
        <v>8649</v>
      </c>
      <c r="L4" s="284">
        <f>'[3]DiDD Expend and Caseload'!L3</f>
        <v>8704</v>
      </c>
      <c r="M4" s="284"/>
      <c r="N4" s="284"/>
      <c r="O4" s="285">
        <f>'[3]DiDD Expend and Caseload'!O3</f>
        <v>8398.2999999999993</v>
      </c>
      <c r="P4" s="286">
        <f>'[3]DiDD Expend and Caseload'!P3</f>
        <v>8742</v>
      </c>
      <c r="Q4" s="629"/>
    </row>
    <row r="5" spans="1:17" s="68" customFormat="1" ht="36" x14ac:dyDescent="0.3">
      <c r="A5" s="617"/>
      <c r="B5" s="64" t="str">
        <f>'[3]DiDD Expend and Caseload'!B4</f>
        <v>HCBS - Developmental Disabilities - Regional Centers</v>
      </c>
      <c r="C5" s="287">
        <f>'[3]DiDD Expend and Caseload'!C4</f>
        <v>73</v>
      </c>
      <c r="D5" s="287">
        <f>'[3]DiDD Expend and Caseload'!D4</f>
        <v>74</v>
      </c>
      <c r="E5" s="287">
        <f>'[3]DiDD Expend and Caseload'!E4</f>
        <v>72</v>
      </c>
      <c r="F5" s="287">
        <f>'[3]DiDD Expend and Caseload'!F4</f>
        <v>70</v>
      </c>
      <c r="G5" s="287">
        <f>'[3]DiDD Expend and Caseload'!G4</f>
        <v>68</v>
      </c>
      <c r="H5" s="287">
        <f>'[3]DiDD Expend and Caseload'!H4</f>
        <v>69</v>
      </c>
      <c r="I5" s="287">
        <f>'[3]DiDD Expend and Caseload'!I4</f>
        <v>71</v>
      </c>
      <c r="J5" s="287">
        <f>'[3]DiDD Expend and Caseload'!J4</f>
        <v>71</v>
      </c>
      <c r="K5" s="287">
        <f>'[3]DiDD Expend and Caseload'!K4</f>
        <v>71</v>
      </c>
      <c r="L5" s="287">
        <f>'[3]DiDD Expend and Caseload'!L4</f>
        <v>70</v>
      </c>
      <c r="M5" s="287"/>
      <c r="N5" s="287"/>
      <c r="O5" s="288">
        <f>'[3]DiDD Expend and Caseload'!O4</f>
        <v>70.900000000000006</v>
      </c>
      <c r="P5" s="289">
        <f>'[3]DiDD Expend and Caseload'!P4</f>
        <v>0</v>
      </c>
      <c r="Q5" s="629"/>
    </row>
    <row r="6" spans="1:17" s="68" customFormat="1" x14ac:dyDescent="0.3">
      <c r="A6" s="617"/>
      <c r="B6" s="64" t="str">
        <f>'[3]DiDD Expend and Caseload'!B5</f>
        <v>HCBS - Supported Living Services</v>
      </c>
      <c r="C6" s="290">
        <f>'[3]DiDD Expend and Caseload'!C5</f>
        <v>4532</v>
      </c>
      <c r="D6" s="290">
        <f>'[3]DiDD Expend and Caseload'!D5</f>
        <v>4538</v>
      </c>
      <c r="E6" s="290">
        <f>'[3]DiDD Expend and Caseload'!E5</f>
        <v>4570</v>
      </c>
      <c r="F6" s="290">
        <f>'[3]DiDD Expend and Caseload'!F5</f>
        <v>4601</v>
      </c>
      <c r="G6" s="290">
        <f>'[3]DiDD Expend and Caseload'!G5</f>
        <v>4667</v>
      </c>
      <c r="H6" s="290">
        <f>'[3]DiDD Expend and Caseload'!H5</f>
        <v>4728</v>
      </c>
      <c r="I6" s="290">
        <f>'[3]DiDD Expend and Caseload'!I5</f>
        <v>4751</v>
      </c>
      <c r="J6" s="290">
        <f>'[3]DiDD Expend and Caseload'!J5</f>
        <v>4778</v>
      </c>
      <c r="K6" s="290">
        <f>'[3]DiDD Expend and Caseload'!K5</f>
        <v>4818</v>
      </c>
      <c r="L6" s="290">
        <f>'[3]DiDD Expend and Caseload'!L5</f>
        <v>4831</v>
      </c>
      <c r="M6" s="290"/>
      <c r="N6" s="290"/>
      <c r="O6" s="288">
        <f>'[3]DiDD Expend and Caseload'!O5</f>
        <v>4681.3999999999996</v>
      </c>
      <c r="P6" s="289">
        <f>'[3]DiDD Expend and Caseload'!P5</f>
        <v>0</v>
      </c>
      <c r="Q6" s="629"/>
    </row>
    <row r="7" spans="1:17" s="68" customFormat="1" ht="15.6" customHeight="1" x14ac:dyDescent="0.3">
      <c r="A7" s="617"/>
      <c r="B7" s="64" t="str">
        <f>'[3]DiDD Expend and Caseload'!B6</f>
        <v>HCBS - Children's Extensive Support</v>
      </c>
      <c r="C7" s="290">
        <f>'[3]DiDD Expend and Caseload'!C6</f>
        <v>3124</v>
      </c>
      <c r="D7" s="290">
        <f>'[3]DiDD Expend and Caseload'!D6</f>
        <v>3202</v>
      </c>
      <c r="E7" s="290">
        <f>'[3]DiDD Expend and Caseload'!E6</f>
        <v>3269</v>
      </c>
      <c r="F7" s="290">
        <f>'[3]DiDD Expend and Caseload'!F6</f>
        <v>3367</v>
      </c>
      <c r="G7" s="290">
        <f>'[3]DiDD Expend and Caseload'!G6</f>
        <v>3488</v>
      </c>
      <c r="H7" s="290">
        <f>'[3]DiDD Expend and Caseload'!H6</f>
        <v>3603</v>
      </c>
      <c r="I7" s="290">
        <f>'[3]DiDD Expend and Caseload'!I6</f>
        <v>3726</v>
      </c>
      <c r="J7" s="290">
        <f>'[3]DiDD Expend and Caseload'!J6</f>
        <v>3890</v>
      </c>
      <c r="K7" s="290">
        <f>'[3]DiDD Expend and Caseload'!K6</f>
        <v>4067</v>
      </c>
      <c r="L7" s="290">
        <f>'[3]DiDD Expend and Caseload'!L6</f>
        <v>4211</v>
      </c>
      <c r="M7" s="290"/>
      <c r="N7" s="290"/>
      <c r="O7" s="288">
        <f>'[3]DiDD Expend and Caseload'!O6</f>
        <v>3594.7</v>
      </c>
      <c r="P7" s="289">
        <f>'[3]DiDD Expend and Caseload'!P6</f>
        <v>0</v>
      </c>
      <c r="Q7" s="629"/>
    </row>
    <row r="8" spans="1:17" s="68" customFormat="1" ht="15.6" customHeight="1" x14ac:dyDescent="0.3">
      <c r="A8" s="617"/>
      <c r="B8" s="64" t="str">
        <f>'[3]DiDD Expend and Caseload'!B7</f>
        <v xml:space="preserve">HCBS - Children's Habilitation Residential Program </v>
      </c>
      <c r="C8" s="287">
        <f>'[3]DiDD Expend and Caseload'!C7</f>
        <v>301</v>
      </c>
      <c r="D8" s="287">
        <f>'[3]DiDD Expend and Caseload'!D7</f>
        <v>303</v>
      </c>
      <c r="E8" s="287">
        <f>'[3]DiDD Expend and Caseload'!E7</f>
        <v>307</v>
      </c>
      <c r="F8" s="287">
        <f>'[3]DiDD Expend and Caseload'!F7</f>
        <v>322</v>
      </c>
      <c r="G8" s="287">
        <f>'[3]DiDD Expend and Caseload'!G7</f>
        <v>334</v>
      </c>
      <c r="H8" s="287">
        <f>'[3]DiDD Expend and Caseload'!H7</f>
        <v>342</v>
      </c>
      <c r="I8" s="287">
        <f>'[3]DiDD Expend and Caseload'!I7</f>
        <v>365</v>
      </c>
      <c r="J8" s="287">
        <f>'[3]DiDD Expend and Caseload'!J7</f>
        <v>375</v>
      </c>
      <c r="K8" s="287">
        <f>'[3]DiDD Expend and Caseload'!K7</f>
        <v>409</v>
      </c>
      <c r="L8" s="287">
        <f>'[3]DiDD Expend and Caseload'!L7</f>
        <v>420</v>
      </c>
      <c r="M8" s="287"/>
      <c r="N8" s="287"/>
      <c r="O8" s="292">
        <f>'[3]DiDD Expend and Caseload'!O7</f>
        <v>347.8</v>
      </c>
      <c r="P8" s="289">
        <f>'[3]DiDD Expend and Caseload'!P7</f>
        <v>0</v>
      </c>
      <c r="Q8" s="629"/>
    </row>
    <row r="9" spans="1:17" s="68" customFormat="1" ht="18.75" thickBot="1" x14ac:dyDescent="0.35">
      <c r="A9" s="617"/>
      <c r="B9" s="64" t="str">
        <f>'[3]DiDD Expend and Caseload'!B8</f>
        <v>HCBS - Case Management</v>
      </c>
      <c r="C9" s="293">
        <f>'[3]DiDD Expend and Caseload'!C8</f>
        <v>16114</v>
      </c>
      <c r="D9" s="293">
        <f>'[3]DiDD Expend and Caseload'!D8</f>
        <v>16232</v>
      </c>
      <c r="E9" s="293">
        <f>'[3]DiDD Expend and Caseload'!E8</f>
        <v>16439</v>
      </c>
      <c r="F9" s="293">
        <f>'[3]DiDD Expend and Caseload'!F8</f>
        <v>16621</v>
      </c>
      <c r="G9" s="293">
        <f>'[3]DiDD Expend and Caseload'!G8</f>
        <v>16923</v>
      </c>
      <c r="H9" s="293">
        <f>'[3]DiDD Expend and Caseload'!H8</f>
        <v>17178</v>
      </c>
      <c r="I9" s="293">
        <f>'[3]DiDD Expend and Caseload'!I8</f>
        <v>17466</v>
      </c>
      <c r="J9" s="293">
        <f>'[3]DiDD Expend and Caseload'!J8</f>
        <v>17708</v>
      </c>
      <c r="K9" s="293">
        <f>'[3]DiDD Expend and Caseload'!K8</f>
        <v>18014</v>
      </c>
      <c r="L9" s="293">
        <f>'[3]DiDD Expend and Caseload'!L8</f>
        <v>18236</v>
      </c>
      <c r="M9" s="293"/>
      <c r="N9" s="293"/>
      <c r="O9" s="288">
        <f>'[3]DiDD Expend and Caseload'!O8</f>
        <v>17093.099999999999</v>
      </c>
      <c r="P9" s="294">
        <f>'[3]DiDD Expend and Caseload'!P8</f>
        <v>0</v>
      </c>
      <c r="Q9" s="629"/>
    </row>
    <row r="10" spans="1:17" s="68" customFormat="1" ht="16.5" customHeight="1" thickBot="1" x14ac:dyDescent="0.35">
      <c r="A10" s="618"/>
      <c r="B10" s="71" t="str">
        <f>'[3]DiDD Expend and Caseload'!B9</f>
        <v>DIDD Subtotal</v>
      </c>
      <c r="C10" s="295">
        <f>'[3]DiDD Expend and Caseload'!C9</f>
        <v>16114</v>
      </c>
      <c r="D10" s="295">
        <f>'[3]DiDD Expend and Caseload'!D9</f>
        <v>16232</v>
      </c>
      <c r="E10" s="295">
        <f>'[3]DiDD Expend and Caseload'!E9</f>
        <v>16439</v>
      </c>
      <c r="F10" s="295">
        <f>'[3]DiDD Expend and Caseload'!F9</f>
        <v>16621</v>
      </c>
      <c r="G10" s="295">
        <f>'[3]DiDD Expend and Caseload'!G9</f>
        <v>16923</v>
      </c>
      <c r="H10" s="295">
        <f>'[3]DiDD Expend and Caseload'!H9</f>
        <v>17178</v>
      </c>
      <c r="I10" s="295">
        <f>'[3]DiDD Expend and Caseload'!I9</f>
        <v>17466</v>
      </c>
      <c r="J10" s="295">
        <f>'[3]DiDD Expend and Caseload'!J9</f>
        <v>17708</v>
      </c>
      <c r="K10" s="295">
        <f>'[3]DiDD Expend and Caseload'!K9</f>
        <v>18014</v>
      </c>
      <c r="L10" s="295">
        <f>'[3]DiDD Expend and Caseload'!L9</f>
        <v>18236</v>
      </c>
      <c r="M10" s="295"/>
      <c r="N10" s="295"/>
      <c r="O10" s="296">
        <f>'[3]DiDD Expend and Caseload'!O9</f>
        <v>14244.25</v>
      </c>
      <c r="P10" s="297">
        <f>'[3]DiDD Expend and Caseload'!P9</f>
        <v>0</v>
      </c>
      <c r="Q10" s="629"/>
    </row>
    <row r="11" spans="1:17" s="68" customFormat="1" ht="46.5" customHeight="1" x14ac:dyDescent="0.3">
      <c r="A11" s="625" t="s">
        <v>160</v>
      </c>
      <c r="B11" s="283" t="str">
        <f>'[3]DiDD Expend and Caseload'!B10</f>
        <v>Waiting List Authorizations</v>
      </c>
      <c r="C11" s="298" t="str">
        <f>'[3]DiDD Expend and Caseload'!C10</f>
        <v>&lt;30</v>
      </c>
      <c r="D11" s="298" t="str">
        <f>'[3]DiDD Expend and Caseload'!D10</f>
        <v>&lt;30</v>
      </c>
      <c r="E11" s="298" t="str">
        <f>'[3]DiDD Expend and Caseload'!E10</f>
        <v>&lt;30</v>
      </c>
      <c r="F11" s="298" t="str">
        <f>'[3]DiDD Expend and Caseload'!F10</f>
        <v>&lt;30</v>
      </c>
      <c r="G11" s="298" t="str">
        <f>'[3]DiDD Expend and Caseload'!G10</f>
        <v>&lt;30</v>
      </c>
      <c r="H11" s="298" t="str">
        <f>'[3]DiDD Expend and Caseload'!H10</f>
        <v>&lt;30</v>
      </c>
      <c r="I11" s="298" t="str">
        <f>'[3]DiDD Expend and Caseload'!I10</f>
        <v>&lt;30</v>
      </c>
      <c r="J11" s="298" t="str">
        <f>'[3]DiDD Expend and Caseload'!J10</f>
        <v>&lt;30</v>
      </c>
      <c r="K11" s="298" t="str">
        <f>'[3]DiDD Expend and Caseload'!K10</f>
        <v>&lt;30</v>
      </c>
      <c r="L11" s="298" t="str">
        <f>'[3]DiDD Expend and Caseload'!L10</f>
        <v>&lt;30</v>
      </c>
      <c r="M11" s="298"/>
      <c r="N11" s="298"/>
      <c r="O11" s="365">
        <f>'[3]DiDD Expend and Caseload'!O10</f>
        <v>0</v>
      </c>
      <c r="P11" s="299">
        <f>'[3]DiDD Expend and Caseload'!P10</f>
        <v>0</v>
      </c>
      <c r="Q11" s="629"/>
    </row>
    <row r="12" spans="1:17" s="68" customFormat="1" ht="46.5" customHeight="1" thickBot="1" x14ac:dyDescent="0.35">
      <c r="A12" s="626"/>
      <c r="B12" s="64" t="str">
        <f>'[3]DiDD Expend and Caseload'!B11</f>
        <v>Reserved Capacity Authorizations</v>
      </c>
      <c r="C12" s="298" t="str">
        <f>'[3]DiDD Expend and Caseload'!C11</f>
        <v>&lt;30</v>
      </c>
      <c r="D12" s="298" t="str">
        <f>'[3]DiDD Expend and Caseload'!D11</f>
        <v>&lt;30</v>
      </c>
      <c r="E12" s="298" t="str">
        <f>'[3]DiDD Expend and Caseload'!E11</f>
        <v>&lt;30</v>
      </c>
      <c r="F12" s="298" t="str">
        <f>'[3]DiDD Expend and Caseload'!F11</f>
        <v>&lt;30</v>
      </c>
      <c r="G12" s="298" t="str">
        <f>'[3]DiDD Expend and Caseload'!G11</f>
        <v>&lt;30</v>
      </c>
      <c r="H12" s="298" t="str">
        <f>'[3]DiDD Expend and Caseload'!H11</f>
        <v>&lt;30</v>
      </c>
      <c r="I12" s="298" t="str">
        <f>'[3]DiDD Expend and Caseload'!I11</f>
        <v>&lt;30</v>
      </c>
      <c r="J12" s="298" t="str">
        <f>'[3]DiDD Expend and Caseload'!J11</f>
        <v>&lt;30</v>
      </c>
      <c r="K12" s="298" t="str">
        <f>'[3]DiDD Expend and Caseload'!K11</f>
        <v>&lt;30</v>
      </c>
      <c r="L12" s="298" t="str">
        <f>'[3]DiDD Expend and Caseload'!L11</f>
        <v>&lt;30</v>
      </c>
      <c r="M12" s="298"/>
      <c r="N12" s="298"/>
      <c r="O12" s="366">
        <f>'[3]DiDD Expend and Caseload'!O11</f>
        <v>0</v>
      </c>
      <c r="P12" s="300">
        <f>'[3]DiDD Expend and Caseload'!P11</f>
        <v>0</v>
      </c>
      <c r="Q12" s="629"/>
    </row>
    <row r="13" spans="1:17" s="68" customFormat="1" ht="16.5" hidden="1" customHeight="1" x14ac:dyDescent="0.3">
      <c r="A13" s="495" t="s">
        <v>45</v>
      </c>
      <c r="B13" s="301" t="str">
        <f>'[4]DiDD Expend and Caseload'!B12</f>
        <v>State Only Supported Living Services</v>
      </c>
      <c r="C13" s="302">
        <v>0</v>
      </c>
      <c r="D13" s="302">
        <v>0</v>
      </c>
      <c r="E13" s="302">
        <v>0</v>
      </c>
      <c r="F13" s="302">
        <v>0</v>
      </c>
      <c r="G13" s="302">
        <v>0</v>
      </c>
      <c r="H13" s="302">
        <v>0</v>
      </c>
      <c r="I13" s="302">
        <v>0</v>
      </c>
      <c r="J13" s="302">
        <v>0</v>
      </c>
      <c r="K13" s="302">
        <v>0</v>
      </c>
      <c r="L13" s="302">
        <v>0</v>
      </c>
      <c r="M13" s="291">
        <v>0</v>
      </c>
      <c r="N13" s="291">
        <v>0</v>
      </c>
      <c r="O13" s="292">
        <v>0</v>
      </c>
      <c r="P13" s="303">
        <v>692</v>
      </c>
      <c r="Q13" s="304">
        <v>0</v>
      </c>
    </row>
    <row r="14" spans="1:17" s="68" customFormat="1" ht="16.5" hidden="1" customHeight="1" x14ac:dyDescent="0.3">
      <c r="A14" s="495"/>
      <c r="B14" s="305" t="str">
        <f>'[4]DiDD Expend and Caseload'!B13</f>
        <v>Family Support Services Program</v>
      </c>
      <c r="C14" s="302">
        <v>0</v>
      </c>
      <c r="D14" s="302">
        <v>0</v>
      </c>
      <c r="E14" s="302">
        <v>0</v>
      </c>
      <c r="F14" s="302">
        <v>0</v>
      </c>
      <c r="G14" s="302">
        <v>0</v>
      </c>
      <c r="H14" s="302">
        <v>0</v>
      </c>
      <c r="I14" s="302">
        <v>0</v>
      </c>
      <c r="J14" s="302">
        <v>0</v>
      </c>
      <c r="K14" s="302">
        <v>0</v>
      </c>
      <c r="L14" s="302">
        <v>0</v>
      </c>
      <c r="M14" s="291">
        <v>0</v>
      </c>
      <c r="N14" s="291">
        <v>0</v>
      </c>
      <c r="O14" s="292">
        <v>0</v>
      </c>
      <c r="P14" s="306">
        <v>0</v>
      </c>
      <c r="Q14" s="307">
        <v>0</v>
      </c>
    </row>
    <row r="15" spans="1:17" s="68" customFormat="1" ht="16.5" hidden="1" customHeight="1" thickBot="1" x14ac:dyDescent="0.35">
      <c r="A15" s="495"/>
      <c r="B15" s="308" t="str">
        <f>'[4]DiDD Expend and Caseload'!B14</f>
        <v>Case Management</v>
      </c>
      <c r="C15" s="291">
        <v>0</v>
      </c>
      <c r="D15" s="291">
        <v>0</v>
      </c>
      <c r="E15" s="291">
        <v>0</v>
      </c>
      <c r="F15" s="291">
        <v>0</v>
      </c>
      <c r="G15" s="291">
        <v>0</v>
      </c>
      <c r="H15" s="291">
        <v>0</v>
      </c>
      <c r="I15" s="291">
        <v>0</v>
      </c>
      <c r="J15" s="291">
        <v>0</v>
      </c>
      <c r="K15" s="291">
        <v>0</v>
      </c>
      <c r="L15" s="291">
        <v>0</v>
      </c>
      <c r="M15" s="291">
        <v>0</v>
      </c>
      <c r="N15" s="291">
        <v>0</v>
      </c>
      <c r="O15" s="292">
        <v>0</v>
      </c>
      <c r="P15" s="309">
        <v>692</v>
      </c>
      <c r="Q15" s="310">
        <v>0</v>
      </c>
    </row>
    <row r="16" spans="1:17" s="68" customFormat="1" ht="3.75" hidden="1" customHeight="1" thickBot="1" x14ac:dyDescent="0.35">
      <c r="A16" s="496"/>
      <c r="B16" s="311" t="str">
        <f>'[4]DiDD Expend and Caseload'!B15</f>
        <v>State Only Programs Subtotal</v>
      </c>
      <c r="C16" s="312">
        <v>0</v>
      </c>
      <c r="D16" s="312">
        <v>0</v>
      </c>
      <c r="E16" s="312">
        <v>0</v>
      </c>
      <c r="F16" s="312">
        <v>0</v>
      </c>
      <c r="G16" s="312">
        <v>0</v>
      </c>
      <c r="H16" s="312">
        <v>0</v>
      </c>
      <c r="I16" s="312">
        <v>0</v>
      </c>
      <c r="J16" s="312">
        <v>0</v>
      </c>
      <c r="K16" s="312">
        <v>0</v>
      </c>
      <c r="L16" s="312">
        <v>0</v>
      </c>
      <c r="M16" s="312">
        <v>0</v>
      </c>
      <c r="N16" s="312">
        <v>0</v>
      </c>
      <c r="O16" s="313">
        <v>0</v>
      </c>
      <c r="P16" s="314">
        <v>0</v>
      </c>
      <c r="Q16" s="315">
        <v>0</v>
      </c>
    </row>
    <row r="17" spans="1:17" s="68" customFormat="1" ht="18.75" thickBot="1" x14ac:dyDescent="0.35">
      <c r="A17" s="316"/>
      <c r="B17" s="317"/>
      <c r="C17" s="318"/>
      <c r="D17" s="319"/>
      <c r="E17" s="319"/>
      <c r="F17" s="320"/>
      <c r="G17" s="318"/>
      <c r="H17" s="319"/>
      <c r="I17" s="320"/>
      <c r="J17" s="318"/>
      <c r="K17" s="318"/>
      <c r="L17" s="318"/>
      <c r="M17" s="318"/>
      <c r="N17" s="318"/>
      <c r="O17" s="318"/>
      <c r="P17" s="627"/>
      <c r="Q17" s="628"/>
    </row>
    <row r="18" spans="1:17" s="68" customFormat="1" ht="18.75" thickBot="1" x14ac:dyDescent="0.35">
      <c r="A18" s="622" t="s">
        <v>220</v>
      </c>
      <c r="B18" s="620"/>
      <c r="C18" s="620"/>
      <c r="D18" s="620"/>
      <c r="E18" s="620"/>
      <c r="F18" s="620"/>
      <c r="G18" s="620"/>
      <c r="H18" s="620"/>
      <c r="I18" s="620"/>
      <c r="J18" s="620"/>
      <c r="K18" s="620"/>
      <c r="L18" s="620"/>
      <c r="M18" s="620"/>
      <c r="N18" s="620"/>
      <c r="O18" s="620"/>
      <c r="P18" s="623"/>
      <c r="Q18" s="624"/>
    </row>
    <row r="19" spans="1:17" s="68" customFormat="1" ht="72" customHeight="1" thickBot="1" x14ac:dyDescent="0.35">
      <c r="A19" s="321"/>
      <c r="B19" s="61" t="s">
        <v>56</v>
      </c>
      <c r="C19" s="62" t="s">
        <v>180</v>
      </c>
      <c r="D19" s="62" t="s">
        <v>181</v>
      </c>
      <c r="E19" s="62" t="s">
        <v>182</v>
      </c>
      <c r="F19" s="62" t="s">
        <v>183</v>
      </c>
      <c r="G19" s="62" t="s">
        <v>184</v>
      </c>
      <c r="H19" s="62" t="s">
        <v>211</v>
      </c>
      <c r="I19" s="62" t="s">
        <v>186</v>
      </c>
      <c r="J19" s="62" t="s">
        <v>187</v>
      </c>
      <c r="K19" s="62" t="s">
        <v>188</v>
      </c>
      <c r="L19" s="62" t="s">
        <v>189</v>
      </c>
      <c r="M19" s="62" t="s">
        <v>190</v>
      </c>
      <c r="N19" s="62" t="s">
        <v>191</v>
      </c>
      <c r="O19" s="282" t="s">
        <v>218</v>
      </c>
      <c r="P19" s="282" t="s">
        <v>194</v>
      </c>
      <c r="Q19" s="63" t="s">
        <v>214</v>
      </c>
    </row>
    <row r="20" spans="1:17" s="68" customFormat="1" ht="15.75" customHeight="1" x14ac:dyDescent="0.3">
      <c r="A20" s="616" t="s">
        <v>48</v>
      </c>
      <c r="B20" s="64" t="str">
        <f>'[3]DiDD Expend and Caseload'!B19</f>
        <v>HCBS - Developmental Disabilities</v>
      </c>
      <c r="C20" s="322">
        <f>'[3]DiDD Expend and Caseload'!C19</f>
        <v>71053461.810000002</v>
      </c>
      <c r="D20" s="322">
        <f>'[3]DiDD Expend and Caseload'!D19</f>
        <v>68733227.239999995</v>
      </c>
      <c r="E20" s="322">
        <f>'[3]DiDD Expend and Caseload'!E19</f>
        <v>73236982.549999997</v>
      </c>
      <c r="F20" s="322">
        <f>'[3]DiDD Expend and Caseload'!F19</f>
        <v>82082795.790000007</v>
      </c>
      <c r="G20" s="322">
        <f>'[3]DiDD Expend and Caseload'!G19</f>
        <v>73985698.549999997</v>
      </c>
      <c r="H20" s="322">
        <f>'[3]DiDD Expend and Caseload'!H19</f>
        <v>79420765.709999993</v>
      </c>
      <c r="I20" s="322">
        <f>'[3]DiDD Expend and Caseload'!I19</f>
        <v>71322739.739999995</v>
      </c>
      <c r="J20" s="322">
        <f>'[3]DiDD Expend and Caseload'!J19</f>
        <v>69439432.109999999</v>
      </c>
      <c r="K20" s="322">
        <f>'[3]DiDD Expend and Caseload'!K19</f>
        <v>85272235.370000005</v>
      </c>
      <c r="L20" s="322">
        <f>'[3]DiDD Expend and Caseload'!L19</f>
        <v>74221150.590000004</v>
      </c>
      <c r="M20" s="322"/>
      <c r="N20" s="322"/>
      <c r="O20" s="323">
        <f>'[3]DiDD Expend and Caseload'!O19</f>
        <v>748768489.46000004</v>
      </c>
      <c r="P20" s="323">
        <f>'[3]DiDD Expend and Caseload'!P19</f>
        <v>890727622</v>
      </c>
      <c r="Q20" s="324">
        <f>'[3]DiDD Expend and Caseload'!Q19</f>
        <v>0.8406256536411757</v>
      </c>
    </row>
    <row r="21" spans="1:17" s="68" customFormat="1" ht="31.5" customHeight="1" x14ac:dyDescent="0.3">
      <c r="A21" s="617"/>
      <c r="B21" s="64" t="str">
        <f>'[3]DiDD Expend and Caseload'!B20</f>
        <v>HCBS - Developmental Disabilities - Regional Centers</v>
      </c>
      <c r="C21" s="322">
        <f>'[3]DiDD Expend and Caseload'!C20</f>
        <v>0</v>
      </c>
      <c r="D21" s="322">
        <f>'[3]DiDD Expend and Caseload'!D20</f>
        <v>0</v>
      </c>
      <c r="E21" s="322">
        <f>'[3]DiDD Expend and Caseload'!E20</f>
        <v>2329716.71</v>
      </c>
      <c r="F21" s="322">
        <f>'[3]DiDD Expend and Caseload'!F20</f>
        <v>0</v>
      </c>
      <c r="G21" s="322">
        <f>'[3]DiDD Expend and Caseload'!G20</f>
        <v>0</v>
      </c>
      <c r="H21" s="322">
        <f>'[3]DiDD Expend and Caseload'!H20</f>
        <v>0</v>
      </c>
      <c r="I21" s="322">
        <f>'[3]DiDD Expend and Caseload'!I20</f>
        <v>0</v>
      </c>
      <c r="J21" s="322">
        <f>'[3]DiDD Expend and Caseload'!J20</f>
        <v>0</v>
      </c>
      <c r="K21" s="322">
        <f>'[3]DiDD Expend and Caseload'!K20</f>
        <v>0</v>
      </c>
      <c r="L21" s="322">
        <f>'[3]DiDD Expend and Caseload'!L20</f>
        <v>0</v>
      </c>
      <c r="M21" s="322"/>
      <c r="N21" s="322"/>
      <c r="O21" s="323">
        <f>'[3]DiDD Expend and Caseload'!O20</f>
        <v>2329716.71</v>
      </c>
      <c r="P21" s="325" t="str">
        <f>'[3]DiDD Expend and Caseload'!P20</f>
        <v>N/A</v>
      </c>
      <c r="Q21" s="326" t="str">
        <f>'[3]DiDD Expend and Caseload'!Q20</f>
        <v>N/A</v>
      </c>
    </row>
    <row r="22" spans="1:17" s="68" customFormat="1" x14ac:dyDescent="0.3">
      <c r="A22" s="617"/>
      <c r="B22" s="64" t="str">
        <f>'[3]DiDD Expend and Caseload'!B21</f>
        <v>HCBS - Supported Living Services</v>
      </c>
      <c r="C22" s="322">
        <f>'[3]DiDD Expend and Caseload'!C21</f>
        <v>9366493.9700000007</v>
      </c>
      <c r="D22" s="322">
        <f>'[3]DiDD Expend and Caseload'!D21</f>
        <v>8062731.1399999997</v>
      </c>
      <c r="E22" s="322">
        <f>'[3]DiDD Expend and Caseload'!E21</f>
        <v>8726645.8900000006</v>
      </c>
      <c r="F22" s="322">
        <f>'[3]DiDD Expend and Caseload'!F21</f>
        <v>10855017.51</v>
      </c>
      <c r="G22" s="322">
        <f>'[3]DiDD Expend and Caseload'!G21</f>
        <v>8858471.1199999992</v>
      </c>
      <c r="H22" s="322">
        <f>'[3]DiDD Expend and Caseload'!H21</f>
        <v>9846595.9100000001</v>
      </c>
      <c r="I22" s="322">
        <f>'[3]DiDD Expend and Caseload'!I21</f>
        <v>8591532.9800000004</v>
      </c>
      <c r="J22" s="322">
        <f>'[3]DiDD Expend and Caseload'!J21</f>
        <v>8634623.9900000002</v>
      </c>
      <c r="K22" s="322">
        <f>'[3]DiDD Expend and Caseload'!K21</f>
        <v>11964624.6</v>
      </c>
      <c r="L22" s="322">
        <f>'[3]DiDD Expend and Caseload'!L21</f>
        <v>9252019.1099999994</v>
      </c>
      <c r="M22" s="322"/>
      <c r="N22" s="322"/>
      <c r="O22" s="323">
        <f>'[3]DiDD Expend and Caseload'!O21</f>
        <v>94158756.219999984</v>
      </c>
      <c r="P22" s="327">
        <f>'[3]DiDD Expend and Caseload'!P21</f>
        <v>111999914</v>
      </c>
      <c r="Q22" s="324">
        <f>'[3]DiDD Expend and Caseload'!Q21</f>
        <v>0.84070382607615202</v>
      </c>
    </row>
    <row r="23" spans="1:17" s="68" customFormat="1" ht="15.6" customHeight="1" x14ac:dyDescent="0.3">
      <c r="A23" s="617"/>
      <c r="B23" s="64" t="str">
        <f>'[3]DiDD Expend and Caseload'!B22</f>
        <v>HCBS - Children's Extensive Support</v>
      </c>
      <c r="C23" s="322">
        <f>'[3]DiDD Expend and Caseload'!C22</f>
        <v>10883497.460000001</v>
      </c>
      <c r="D23" s="322">
        <f>'[3]DiDD Expend and Caseload'!D22</f>
        <v>9582126.0099999998</v>
      </c>
      <c r="E23" s="322">
        <f>'[3]DiDD Expend and Caseload'!E22</f>
        <v>10226654.67</v>
      </c>
      <c r="F23" s="322">
        <f>'[3]DiDD Expend and Caseload'!F22</f>
        <v>12278201.859999999</v>
      </c>
      <c r="G23" s="322">
        <f>'[3]DiDD Expend and Caseload'!G22</f>
        <v>9722381.8200000003</v>
      </c>
      <c r="H23" s="322">
        <f>'[3]DiDD Expend and Caseload'!H22</f>
        <v>12890427.23</v>
      </c>
      <c r="I23" s="322">
        <f>'[3]DiDD Expend and Caseload'!I22</f>
        <v>10773685.439999999</v>
      </c>
      <c r="J23" s="322">
        <f>'[3]DiDD Expend and Caseload'!J22</f>
        <v>11082645.77</v>
      </c>
      <c r="K23" s="322">
        <f>'[3]DiDD Expend and Caseload'!K22</f>
        <v>13135869.390000001</v>
      </c>
      <c r="L23" s="322">
        <f>'[3]DiDD Expend and Caseload'!L22</f>
        <v>12066963.460000001</v>
      </c>
      <c r="M23" s="322"/>
      <c r="N23" s="322"/>
      <c r="O23" s="323">
        <f>'[3]DiDD Expend and Caseload'!O22</f>
        <v>112642453.10999998</v>
      </c>
      <c r="P23" s="339">
        <f>'[3]DiDD Expend and Caseload'!P22</f>
        <v>131276104</v>
      </c>
      <c r="Q23" s="324">
        <f>'[3]DiDD Expend and Caseload'!Q22</f>
        <v>0.8580575571468817</v>
      </c>
    </row>
    <row r="24" spans="1:17" s="68" customFormat="1" ht="16.5" customHeight="1" x14ac:dyDescent="0.3">
      <c r="A24" s="617"/>
      <c r="B24" s="64" t="str">
        <f>'[3]DiDD Expend and Caseload'!B23</f>
        <v xml:space="preserve">HCBS - Children's Habilitation Residential Program </v>
      </c>
      <c r="C24" s="322">
        <f>'[3]DiDD Expend and Caseload'!C23</f>
        <v>2129096.6800000002</v>
      </c>
      <c r="D24" s="322">
        <f>'[3]DiDD Expend and Caseload'!D23</f>
        <v>1701979.49</v>
      </c>
      <c r="E24" s="322">
        <f>'[3]DiDD Expend and Caseload'!E23</f>
        <v>1376059.55</v>
      </c>
      <c r="F24" s="322">
        <f>'[3]DiDD Expend and Caseload'!F23</f>
        <v>1739883</v>
      </c>
      <c r="G24" s="322">
        <f>'[3]DiDD Expend and Caseload'!G23</f>
        <v>1650930.31</v>
      </c>
      <c r="H24" s="322">
        <f>'[3]DiDD Expend and Caseload'!H23</f>
        <v>2292395.31</v>
      </c>
      <c r="I24" s="322">
        <f>'[3]DiDD Expend and Caseload'!I23</f>
        <v>1881951.02</v>
      </c>
      <c r="J24" s="322">
        <f>'[3]DiDD Expend and Caseload'!J23</f>
        <v>2236185.8199999998</v>
      </c>
      <c r="K24" s="322">
        <f>'[3]DiDD Expend and Caseload'!K23</f>
        <v>2479452.21</v>
      </c>
      <c r="L24" s="322">
        <f>'[3]DiDD Expend and Caseload'!L23</f>
        <v>1881841.11</v>
      </c>
      <c r="M24" s="322"/>
      <c r="N24" s="322"/>
      <c r="O24" s="323">
        <f>'[3]DiDD Expend and Caseload'!O23</f>
        <v>19369774.5</v>
      </c>
      <c r="P24" s="337">
        <f>'[3]DiDD Expend and Caseload'!P23</f>
        <v>25126482</v>
      </c>
      <c r="Q24" s="324">
        <f>'[3]DiDD Expend and Caseload'!Q23</f>
        <v>0.77089082745447612</v>
      </c>
    </row>
    <row r="25" spans="1:17" s="68" customFormat="1" ht="18.75" thickBot="1" x14ac:dyDescent="0.35">
      <c r="A25" s="617"/>
      <c r="B25" s="64" t="str">
        <f>'[3]DiDD Expend and Caseload'!B24</f>
        <v>HCBS - Case Management</v>
      </c>
      <c r="C25" s="322">
        <f>'[3]DiDD Expend and Caseload'!C24</f>
        <v>15088601.02</v>
      </c>
      <c r="D25" s="322">
        <f>'[3]DiDD Expend and Caseload'!D24</f>
        <v>7269859.8499999996</v>
      </c>
      <c r="E25" s="322">
        <f>'[3]DiDD Expend and Caseload'!E24</f>
        <v>10006932.250000002</v>
      </c>
      <c r="F25" s="322">
        <f>'[3]DiDD Expend and Caseload'!F24</f>
        <v>6088260.79</v>
      </c>
      <c r="G25" s="322">
        <f>'[3]DiDD Expend and Caseload'!G24</f>
        <v>10537586.579999998</v>
      </c>
      <c r="H25" s="322">
        <f>'[3]DiDD Expend and Caseload'!H24</f>
        <v>18120231.529999997</v>
      </c>
      <c r="I25" s="322">
        <f>'[3]DiDD Expend and Caseload'!I24</f>
        <v>9383675.1600000001</v>
      </c>
      <c r="J25" s="322">
        <f>'[3]DiDD Expend and Caseload'!J24</f>
        <v>11796727.779999999</v>
      </c>
      <c r="K25" s="322">
        <f>'[3]DiDD Expend and Caseload'!K24</f>
        <v>13458388.41</v>
      </c>
      <c r="L25" s="322">
        <f>'[3]DiDD Expend and Caseload'!L24</f>
        <v>10645176.059999999</v>
      </c>
      <c r="M25" s="322"/>
      <c r="N25" s="322"/>
      <c r="O25" s="323">
        <f>'[3]DiDD Expend and Caseload'!O24</f>
        <v>112395439.42999999</v>
      </c>
      <c r="P25" s="327">
        <f>'[3]DiDD Expend and Caseload'!P24</f>
        <v>145600398</v>
      </c>
      <c r="Q25" s="324">
        <f>'[3]DiDD Expend and Caseload'!Q24</f>
        <v>0.77194458925860898</v>
      </c>
    </row>
    <row r="26" spans="1:17" s="68" customFormat="1" ht="32.25" customHeight="1" thickBot="1" x14ac:dyDescent="0.35">
      <c r="A26" s="617"/>
      <c r="B26" s="328" t="str">
        <f>'[3]DiDD Expend and Caseload'!B25</f>
        <v>DIDD Subtotal</v>
      </c>
      <c r="C26" s="329">
        <f>'[3]DiDD Expend and Caseload'!C25</f>
        <v>108521150.94000001</v>
      </c>
      <c r="D26" s="329">
        <f>'[3]DiDD Expend and Caseload'!D25</f>
        <v>95349923.729999989</v>
      </c>
      <c r="E26" s="329">
        <f>'[3]DiDD Expend and Caseload'!E25</f>
        <v>105902991.61999999</v>
      </c>
      <c r="F26" s="329">
        <f>'[3]DiDD Expend and Caseload'!F25</f>
        <v>113044158.95000002</v>
      </c>
      <c r="G26" s="329">
        <f>'[3]DiDD Expend and Caseload'!G25</f>
        <v>104755068.38000001</v>
      </c>
      <c r="H26" s="329">
        <f>'[3]DiDD Expend and Caseload'!H25</f>
        <v>122570415.69</v>
      </c>
      <c r="I26" s="329">
        <f>'[3]DiDD Expend and Caseload'!I25</f>
        <v>101953584.33999999</v>
      </c>
      <c r="J26" s="329">
        <f>'[3]DiDD Expend and Caseload'!J25</f>
        <v>103189615.46999998</v>
      </c>
      <c r="K26" s="329">
        <f>'[3]DiDD Expend and Caseload'!K25</f>
        <v>126310569.97999999</v>
      </c>
      <c r="L26" s="329">
        <f>'[3]DiDD Expend and Caseload'!L25</f>
        <v>108067150.33</v>
      </c>
      <c r="M26" s="329"/>
      <c r="N26" s="329"/>
      <c r="O26" s="330">
        <f>'[3]DiDD Expend and Caseload'!O25</f>
        <v>1089664629.4300001</v>
      </c>
      <c r="P26" s="330">
        <f>'[3]DiDD Expend and Caseload'!P25</f>
        <v>1304730520</v>
      </c>
      <c r="Q26" s="331">
        <f>'[3]DiDD Expend and Caseload'!Q25</f>
        <v>0.83516451307508321</v>
      </c>
    </row>
    <row r="27" spans="1:17" s="68" customFormat="1" ht="15.6" customHeight="1" thickBot="1" x14ac:dyDescent="0.35">
      <c r="A27" s="617"/>
      <c r="B27" s="71" t="str">
        <f>'[3]DiDD Expend and Caseload'!B26</f>
        <v>Number of Weeks in Month</v>
      </c>
      <c r="C27" s="332">
        <f>'[3]DiDD Expend and Caseload'!C26</f>
        <v>5</v>
      </c>
      <c r="D27" s="332">
        <f>'[3]DiDD Expend and Caseload'!D26</f>
        <v>4</v>
      </c>
      <c r="E27" s="332">
        <f>'[3]DiDD Expend and Caseload'!E26</f>
        <v>5</v>
      </c>
      <c r="F27" s="332">
        <f>'[3]DiDD Expend and Caseload'!F26</f>
        <v>4</v>
      </c>
      <c r="G27" s="332">
        <f>'[3]DiDD Expend and Caseload'!G26</f>
        <v>4</v>
      </c>
      <c r="H27" s="332">
        <f>'[3]DiDD Expend and Caseload'!H26</f>
        <v>5</v>
      </c>
      <c r="I27" s="332">
        <f>'[3]DiDD Expend and Caseload'!I26</f>
        <v>4</v>
      </c>
      <c r="J27" s="332">
        <f>'[3]DiDD Expend and Caseload'!J26</f>
        <v>4</v>
      </c>
      <c r="K27" s="332">
        <f>'[3]DiDD Expend and Caseload'!K26</f>
        <v>5</v>
      </c>
      <c r="L27" s="332">
        <f>'[3]DiDD Expend and Caseload'!L26</f>
        <v>4</v>
      </c>
      <c r="M27" s="332">
        <f>'[3]DiDD Expend and Caseload'!M26</f>
        <v>4</v>
      </c>
      <c r="N27" s="332">
        <f>'[3]DiDD Expend and Caseload'!N26</f>
        <v>5</v>
      </c>
      <c r="O27" s="333">
        <f>'[3]DiDD Expend and Caseload'!O26</f>
        <v>53</v>
      </c>
      <c r="P27" s="334"/>
      <c r="Q27" s="367">
        <f>'[3]DiDD Expend and Caseload'!Q26</f>
        <v>0</v>
      </c>
    </row>
    <row r="28" spans="1:17" s="68" customFormat="1" ht="18.75" thickBot="1" x14ac:dyDescent="0.35">
      <c r="A28" s="618"/>
      <c r="B28" s="82" t="str">
        <f>'[3]DiDD Expend and Caseload'!B27</f>
        <v>Expenditure Per Week</v>
      </c>
      <c r="C28" s="329">
        <f>'[3]DiDD Expend and Caseload'!C27</f>
        <v>21704230.188000001</v>
      </c>
      <c r="D28" s="329">
        <f>'[3]DiDD Expend and Caseload'!D27</f>
        <v>23837480.932499997</v>
      </c>
      <c r="E28" s="329">
        <f>'[3]DiDD Expend and Caseload'!E27</f>
        <v>21180598.323999997</v>
      </c>
      <c r="F28" s="329">
        <f>'[3]DiDD Expend and Caseload'!F27</f>
        <v>28261039.737500004</v>
      </c>
      <c r="G28" s="329">
        <f>'[3]DiDD Expend and Caseload'!G27</f>
        <v>26188767.095000003</v>
      </c>
      <c r="H28" s="329">
        <f>'[3]DiDD Expend and Caseload'!H27</f>
        <v>24514083.138</v>
      </c>
      <c r="I28" s="329">
        <f>'[3]DiDD Expend and Caseload'!I27</f>
        <v>25488396.084999997</v>
      </c>
      <c r="J28" s="329">
        <f>'[3]DiDD Expend and Caseload'!J27</f>
        <v>25797403.867499996</v>
      </c>
      <c r="K28" s="329">
        <f>'[3]DiDD Expend and Caseload'!K27</f>
        <v>25262113.995999999</v>
      </c>
      <c r="L28" s="329">
        <f>'[3]DiDD Expend and Caseload'!L27</f>
        <v>27016787.5825</v>
      </c>
      <c r="M28" s="329"/>
      <c r="N28" s="329"/>
      <c r="O28" s="368">
        <f>'[3]DiDD Expend and Caseload'!O27</f>
        <v>22701346</v>
      </c>
      <c r="P28" s="368">
        <f>'[3]DiDD Expend and Caseload'!P27</f>
        <v>0</v>
      </c>
      <c r="Q28" s="420">
        <f>'[3]DiDD Expend and Caseload'!Q27</f>
        <v>0</v>
      </c>
    </row>
    <row r="29" spans="1:17" s="68" customFormat="1" x14ac:dyDescent="0.3">
      <c r="A29" s="494" t="s">
        <v>45</v>
      </c>
      <c r="B29" s="283" t="str">
        <f>'[3]DiDD Expend and Caseload'!B28</f>
        <v>State Only Supported Living Services</v>
      </c>
      <c r="C29" s="335">
        <f>'[3]DiDD Expend and Caseload'!C28</f>
        <v>0</v>
      </c>
      <c r="D29" s="335">
        <f>'[3]DiDD Expend and Caseload'!D28</f>
        <v>0</v>
      </c>
      <c r="E29" s="335">
        <f>'[3]DiDD Expend and Caseload'!E28</f>
        <v>137556.48000000001</v>
      </c>
      <c r="F29" s="335">
        <f>'[3]DiDD Expend and Caseload'!F28</f>
        <v>374171.48</v>
      </c>
      <c r="G29" s="335">
        <f>'[3]DiDD Expend and Caseload'!G28</f>
        <v>442382.23</v>
      </c>
      <c r="H29" s="335">
        <f>'[3]DiDD Expend and Caseload'!H28</f>
        <v>1303600.4100000001</v>
      </c>
      <c r="I29" s="335">
        <f>'[3]DiDD Expend and Caseload'!I28</f>
        <v>0</v>
      </c>
      <c r="J29" s="335">
        <f>'[3]DiDD Expend and Caseload'!J28</f>
        <v>863531.2699999999</v>
      </c>
      <c r="K29" s="335">
        <f>'[3]DiDD Expend and Caseload'!K28</f>
        <v>636334.41</v>
      </c>
      <c r="L29" s="335">
        <f>'[3]DiDD Expend and Caseload'!L28</f>
        <v>575551.9</v>
      </c>
      <c r="M29" s="335"/>
      <c r="N29" s="335"/>
      <c r="O29" s="336">
        <f>'[3]DiDD Expend and Caseload'!O28</f>
        <v>4333128.1800000006</v>
      </c>
      <c r="P29" s="336">
        <f>'[3]DiDD Expend and Caseload'!P28</f>
        <v>5288739</v>
      </c>
      <c r="Q29" s="324">
        <f>'[3]DiDD Expend and Caseload'!Q28</f>
        <v>0.81931216117868566</v>
      </c>
    </row>
    <row r="30" spans="1:17" s="68" customFormat="1" ht="18.75" customHeight="1" x14ac:dyDescent="0.3">
      <c r="A30" s="495"/>
      <c r="B30" s="64" t="str">
        <f>'[3]DiDD Expend and Caseload'!B29</f>
        <v>Family Support Services Program</v>
      </c>
      <c r="C30" s="337">
        <f>'[3]DiDD Expend and Caseload'!C29</f>
        <v>0</v>
      </c>
      <c r="D30" s="337">
        <f>'[3]DiDD Expend and Caseload'!D29</f>
        <v>0</v>
      </c>
      <c r="E30" s="337">
        <f>'[3]DiDD Expend and Caseload'!E29</f>
        <v>321110.40999999997</v>
      </c>
      <c r="F30" s="337">
        <f>'[3]DiDD Expend and Caseload'!F29</f>
        <v>724853.8</v>
      </c>
      <c r="G30" s="337">
        <f>'[3]DiDD Expend and Caseload'!G29</f>
        <v>707338.54</v>
      </c>
      <c r="H30" s="337">
        <f>'[3]DiDD Expend and Caseload'!H29</f>
        <v>1964146.32</v>
      </c>
      <c r="I30" s="337">
        <f>'[3]DiDD Expend and Caseload'!I29</f>
        <v>117.5</v>
      </c>
      <c r="J30" s="337">
        <f>'[3]DiDD Expend and Caseload'!J29</f>
        <v>932968.09</v>
      </c>
      <c r="K30" s="337">
        <f>'[3]DiDD Expend and Caseload'!K29</f>
        <v>719829.76</v>
      </c>
      <c r="L30" s="337">
        <f>'[3]DiDD Expend and Caseload'!L29</f>
        <v>476205.1</v>
      </c>
      <c r="M30" s="337"/>
      <c r="N30" s="322"/>
      <c r="O30" s="323">
        <f>'[3]DiDD Expend and Caseload'!O29</f>
        <v>5846569.5199999996</v>
      </c>
      <c r="P30" s="323">
        <f>'[3]DiDD Expend and Caseload'!P29</f>
        <v>11251415</v>
      </c>
      <c r="Q30" s="324">
        <f>'[3]DiDD Expend and Caseload'!Q29</f>
        <v>0.51962971057418106</v>
      </c>
    </row>
    <row r="31" spans="1:17" s="68" customFormat="1" ht="18.75" customHeight="1" thickBot="1" x14ac:dyDescent="0.35">
      <c r="A31" s="495"/>
      <c r="B31" s="338" t="str">
        <f>'[3]DiDD Expend and Caseload'!B30</f>
        <v>State Only Case Management</v>
      </c>
      <c r="C31" s="337">
        <f>'[3]DiDD Expend and Caseload'!C30</f>
        <v>0</v>
      </c>
      <c r="D31" s="337">
        <f>'[3]DiDD Expend and Caseload'!D30</f>
        <v>0</v>
      </c>
      <c r="E31" s="337">
        <f>'[3]DiDD Expend and Caseload'!E30</f>
        <v>382360.47</v>
      </c>
      <c r="F31" s="337">
        <f>'[3]DiDD Expend and Caseload'!F30</f>
        <v>380640.43</v>
      </c>
      <c r="G31" s="337">
        <f>'[3]DiDD Expend and Caseload'!G30</f>
        <v>386519.71</v>
      </c>
      <c r="H31" s="337">
        <f>'[3]DiDD Expend and Caseload'!H30</f>
        <v>776085.44</v>
      </c>
      <c r="I31" s="337">
        <f>'[3]DiDD Expend and Caseload'!I30</f>
        <v>0</v>
      </c>
      <c r="J31" s="337">
        <f>'[3]DiDD Expend and Caseload'!J30</f>
        <v>374340.45</v>
      </c>
      <c r="K31" s="337">
        <f>'[3]DiDD Expend and Caseload'!K30</f>
        <v>417726.95</v>
      </c>
      <c r="L31" s="337">
        <f>'[3]DiDD Expend and Caseload'!L30</f>
        <v>398015.71</v>
      </c>
      <c r="M31" s="337"/>
      <c r="N31" s="322"/>
      <c r="O31" s="323">
        <f>'[3]DiDD Expend and Caseload'!O30</f>
        <v>3115689.16</v>
      </c>
      <c r="P31" s="339">
        <f>'[3]DiDD Expend and Caseload'!P30</f>
        <v>5153827</v>
      </c>
      <c r="Q31" s="324">
        <f>'[3]DiDD Expend and Caseload'!Q30</f>
        <v>0.60453894940594632</v>
      </c>
    </row>
    <row r="32" spans="1:17" s="68" customFormat="1" ht="18.75" customHeight="1" thickBot="1" x14ac:dyDescent="0.35">
      <c r="A32" s="495"/>
      <c r="B32" s="340" t="str">
        <f>'[3]DiDD Expend and Caseload'!B31</f>
        <v>State Only Programs Subtotal</v>
      </c>
      <c r="C32" s="341">
        <f>'[3]DiDD Expend and Caseload'!C31</f>
        <v>0</v>
      </c>
      <c r="D32" s="341">
        <f>'[3]DiDD Expend and Caseload'!D31</f>
        <v>0</v>
      </c>
      <c r="E32" s="341">
        <f>'[3]DiDD Expend and Caseload'!E31</f>
        <v>841027.36</v>
      </c>
      <c r="F32" s="341">
        <f>'[3]DiDD Expend and Caseload'!F31</f>
        <v>1479665.71</v>
      </c>
      <c r="G32" s="341">
        <f>'[3]DiDD Expend and Caseload'!G31</f>
        <v>1536240.48</v>
      </c>
      <c r="H32" s="341">
        <f>'[3]DiDD Expend and Caseload'!H31</f>
        <v>4043832.1700000004</v>
      </c>
      <c r="I32" s="341">
        <f>'[3]DiDD Expend and Caseload'!I31</f>
        <v>117.5</v>
      </c>
      <c r="J32" s="341">
        <f>'[3]DiDD Expend and Caseload'!J31</f>
        <v>2170839.81</v>
      </c>
      <c r="K32" s="341">
        <f>'[3]DiDD Expend and Caseload'!K31</f>
        <v>1773891.1199999999</v>
      </c>
      <c r="L32" s="341">
        <f>'[3]DiDD Expend and Caseload'!L31</f>
        <v>1449772.71</v>
      </c>
      <c r="M32" s="341"/>
      <c r="N32" s="329"/>
      <c r="O32" s="330">
        <f>'[3]DiDD Expend and Caseload'!O31</f>
        <v>13295386.859999999</v>
      </c>
      <c r="P32" s="330">
        <f>'[3]DiDD Expend and Caseload'!P31</f>
        <v>21693981</v>
      </c>
      <c r="Q32" s="331">
        <f>'[3]DiDD Expend and Caseload'!Q31</f>
        <v>0.61286062986779599</v>
      </c>
    </row>
    <row r="33" spans="1:18" s="68" customFormat="1" ht="16.350000000000001" customHeight="1" thickBot="1" x14ac:dyDescent="0.35">
      <c r="A33" s="496"/>
      <c r="B33" s="71" t="str">
        <f>'[3]DiDD Expend and Caseload'!B32</f>
        <v>Expenditure Per Week</v>
      </c>
      <c r="C33" s="329">
        <f>'[3]DiDD Expend and Caseload'!C32</f>
        <v>0</v>
      </c>
      <c r="D33" s="329">
        <f>'[3]DiDD Expend and Caseload'!D32</f>
        <v>0</v>
      </c>
      <c r="E33" s="329">
        <f>'[3]DiDD Expend and Caseload'!E32</f>
        <v>168205.47200000001</v>
      </c>
      <c r="F33" s="329">
        <f>'[3]DiDD Expend and Caseload'!F32</f>
        <v>369916.42749999999</v>
      </c>
      <c r="G33" s="329">
        <f>'[3]DiDD Expend and Caseload'!G32</f>
        <v>384060.12</v>
      </c>
      <c r="H33" s="329">
        <f>'[3]DiDD Expend and Caseload'!H32</f>
        <v>808766.43400000012</v>
      </c>
      <c r="I33" s="329">
        <f>'[3]DiDD Expend and Caseload'!I32</f>
        <v>29.375</v>
      </c>
      <c r="J33" s="329">
        <f>'[3]DiDD Expend and Caseload'!J32</f>
        <v>542709.95250000001</v>
      </c>
      <c r="K33" s="329">
        <f>'[3]DiDD Expend and Caseload'!K32</f>
        <v>354778.22399999999</v>
      </c>
      <c r="L33" s="329">
        <f>'[3]DiDD Expend and Caseload'!L32</f>
        <v>362443.17749999999</v>
      </c>
      <c r="M33" s="329"/>
      <c r="N33" s="329"/>
      <c r="O33" s="368">
        <f>'[3]DiDD Expend and Caseload'!O32</f>
        <v>2990909.1825000001</v>
      </c>
      <c r="P33" s="368">
        <f>'[3]DiDD Expend and Caseload'!P32</f>
        <v>0</v>
      </c>
      <c r="Q33" s="420">
        <f>'[3]DiDD Expend and Caseload'!Q32</f>
        <v>0</v>
      </c>
    </row>
    <row r="34" spans="1:18" s="68" customFormat="1" ht="38.25" customHeight="1" thickBot="1" x14ac:dyDescent="0.35">
      <c r="A34" s="342"/>
      <c r="B34" s="71" t="s">
        <v>174</v>
      </c>
      <c r="C34" s="417">
        <f>'[3]DiDD Expend and Caseload'!C33</f>
        <v>0</v>
      </c>
      <c r="D34" s="417">
        <f>'[3]DiDD Expend and Caseload'!D33</f>
        <v>0</v>
      </c>
      <c r="E34" s="417">
        <f>'[3]DiDD Expend and Caseload'!E33</f>
        <v>0</v>
      </c>
      <c r="F34" s="417">
        <f>'[3]DiDD Expend and Caseload'!F33</f>
        <v>0</v>
      </c>
      <c r="G34" s="417">
        <f>'[3]DiDD Expend and Caseload'!G33</f>
        <v>0</v>
      </c>
      <c r="H34" s="417">
        <f>'[3]DiDD Expend and Caseload'!H33</f>
        <v>0</v>
      </c>
      <c r="I34" s="417">
        <f>'[3]DiDD Expend and Caseload'!I33</f>
        <v>0</v>
      </c>
      <c r="J34" s="417">
        <f>'[3]DiDD Expend and Caseload'!J33</f>
        <v>0</v>
      </c>
      <c r="K34" s="417">
        <f>'[3]DiDD Expend and Caseload'!K33</f>
        <v>0</v>
      </c>
      <c r="L34" s="417">
        <f>'[3]DiDD Expend and Caseload'!L33</f>
        <v>0</v>
      </c>
      <c r="M34" s="417"/>
      <c r="N34" s="343"/>
      <c r="O34" s="344">
        <f>'[3]DiDD Expend and Caseload'!O33</f>
        <v>0</v>
      </c>
      <c r="P34" s="334" t="s">
        <v>178</v>
      </c>
      <c r="Q34" s="369">
        <f>'[3]DiDD Expend and Caseload'!Q33</f>
        <v>0</v>
      </c>
    </row>
    <row r="35" spans="1:18" s="68" customFormat="1" ht="15" x14ac:dyDescent="0.3">
      <c r="A35" s="345" t="s">
        <v>119</v>
      </c>
      <c r="B35" s="346"/>
      <c r="C35" s="347"/>
      <c r="D35" s="347"/>
      <c r="E35" s="347"/>
      <c r="F35" s="347"/>
      <c r="G35" s="347"/>
      <c r="H35" s="347"/>
      <c r="I35" s="347"/>
      <c r="J35" s="347"/>
      <c r="K35" s="347"/>
      <c r="L35" s="347"/>
      <c r="M35" s="347"/>
      <c r="N35" s="347"/>
      <c r="O35" s="347"/>
      <c r="P35" s="347"/>
      <c r="Q35" s="348"/>
    </row>
    <row r="36" spans="1:18" s="68" customFormat="1" ht="16.5" customHeight="1" x14ac:dyDescent="0.3">
      <c r="A36" s="635" t="s">
        <v>120</v>
      </c>
      <c r="B36" s="636"/>
      <c r="C36" s="636"/>
      <c r="D36" s="636"/>
      <c r="E36" s="636"/>
      <c r="F36" s="636"/>
      <c r="G36" s="636"/>
      <c r="H36" s="636"/>
      <c r="I36" s="636"/>
      <c r="J36" s="636"/>
      <c r="K36" s="636"/>
      <c r="L36" s="636"/>
      <c r="M36" s="636"/>
      <c r="N36" s="636"/>
      <c r="O36" s="636"/>
      <c r="P36" s="636"/>
      <c r="Q36" s="637"/>
    </row>
    <row r="37" spans="1:18" s="68" customFormat="1" ht="16.5" customHeight="1" x14ac:dyDescent="0.3">
      <c r="A37" s="635" t="s">
        <v>121</v>
      </c>
      <c r="B37" s="636"/>
      <c r="C37" s="636"/>
      <c r="D37" s="636"/>
      <c r="E37" s="636"/>
      <c r="F37" s="636"/>
      <c r="G37" s="636"/>
      <c r="H37" s="636"/>
      <c r="I37" s="636"/>
      <c r="J37" s="636"/>
      <c r="K37" s="636"/>
      <c r="L37" s="636"/>
      <c r="M37" s="636"/>
      <c r="N37" s="636"/>
      <c r="O37" s="636"/>
      <c r="P37" s="636"/>
      <c r="Q37" s="637"/>
    </row>
    <row r="38" spans="1:18" ht="42.75" customHeight="1" thickBot="1" x14ac:dyDescent="0.25">
      <c r="A38" s="632" t="s">
        <v>135</v>
      </c>
      <c r="B38" s="633"/>
      <c r="C38" s="633"/>
      <c r="D38" s="633"/>
      <c r="E38" s="633"/>
      <c r="F38" s="633"/>
      <c r="G38" s="633"/>
      <c r="H38" s="633"/>
      <c r="I38" s="633"/>
      <c r="J38" s="633"/>
      <c r="K38" s="633"/>
      <c r="L38" s="633"/>
      <c r="M38" s="633"/>
      <c r="N38" s="633"/>
      <c r="O38" s="633"/>
      <c r="P38" s="633"/>
      <c r="Q38" s="634"/>
      <c r="R38" s="349"/>
    </row>
    <row r="39" spans="1:18" x14ac:dyDescent="0.2">
      <c r="A39" s="630"/>
      <c r="B39" s="631"/>
      <c r="C39" s="631"/>
      <c r="D39" s="631"/>
      <c r="E39" s="631"/>
      <c r="F39" s="631"/>
      <c r="G39" s="631"/>
      <c r="H39" s="631"/>
      <c r="I39" s="631"/>
      <c r="J39" s="631"/>
      <c r="K39" s="631"/>
      <c r="L39" s="631"/>
      <c r="M39" s="631"/>
      <c r="N39" s="631"/>
      <c r="O39" s="631"/>
      <c r="P39" s="631"/>
      <c r="Q39" s="631"/>
    </row>
    <row r="40" spans="1:18" x14ac:dyDescent="0.2">
      <c r="A40" s="630"/>
      <c r="B40" s="631"/>
      <c r="C40" s="631"/>
      <c r="D40" s="631"/>
      <c r="E40" s="631"/>
      <c r="F40" s="631"/>
      <c r="G40" s="631"/>
      <c r="H40" s="631"/>
      <c r="I40" s="631"/>
      <c r="J40" s="631"/>
      <c r="K40" s="631"/>
      <c r="L40" s="631"/>
      <c r="M40" s="631"/>
      <c r="N40" s="631"/>
      <c r="O40" s="631"/>
      <c r="P40" s="631"/>
      <c r="Q40" s="631"/>
    </row>
    <row r="41" spans="1:18" x14ac:dyDescent="0.2">
      <c r="A41" s="630"/>
      <c r="B41" s="631"/>
      <c r="C41" s="631"/>
      <c r="D41" s="631"/>
      <c r="E41" s="631"/>
      <c r="F41" s="631"/>
      <c r="G41" s="631"/>
      <c r="H41" s="631"/>
      <c r="I41" s="631"/>
      <c r="J41" s="631"/>
      <c r="K41" s="631"/>
      <c r="L41" s="631"/>
      <c r="M41" s="631"/>
      <c r="N41" s="631"/>
      <c r="O41" s="631"/>
      <c r="P41" s="631"/>
      <c r="Q41" s="631"/>
    </row>
    <row r="59" ht="37.5" customHeight="1" x14ac:dyDescent="0.2"/>
  </sheetData>
  <mergeCells count="15">
    <mergeCell ref="A20:A28"/>
    <mergeCell ref="A29:A33"/>
    <mergeCell ref="A41:Q41"/>
    <mergeCell ref="A39:Q39"/>
    <mergeCell ref="A38:Q38"/>
    <mergeCell ref="A36:Q36"/>
    <mergeCell ref="A37:Q37"/>
    <mergeCell ref="A40:Q40"/>
    <mergeCell ref="A4:A10"/>
    <mergeCell ref="A2:P2"/>
    <mergeCell ref="A13:A16"/>
    <mergeCell ref="A18:Q18"/>
    <mergeCell ref="A11:A12"/>
    <mergeCell ref="P17:Q17"/>
    <mergeCell ref="Q2:Q12"/>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B23" sqref="B23"/>
    </sheetView>
  </sheetViews>
  <sheetFormatPr defaultColWidth="9.28515625" defaultRowHeight="15" x14ac:dyDescent="0.3"/>
  <cols>
    <col min="1" max="1" width="31.5703125" style="68" customWidth="1"/>
    <col min="2" max="3" width="42" style="68" customWidth="1"/>
    <col min="4" max="4" width="15.28515625" style="68" bestFit="1" customWidth="1"/>
    <col min="5" max="5" width="12.5703125" style="68" customWidth="1"/>
    <col min="6" max="6" width="9.28515625" style="68"/>
    <col min="7" max="7" width="41.42578125" style="68" customWidth="1"/>
    <col min="8" max="10" width="9.28515625" style="68"/>
    <col min="11" max="11" width="13.5703125" style="68" bestFit="1" customWidth="1"/>
    <col min="12" max="12" width="9.28515625" style="68"/>
    <col min="13" max="13" width="9.42578125" style="68" bestFit="1" customWidth="1"/>
    <col min="14" max="16384" width="9.28515625" style="68"/>
  </cols>
  <sheetData>
    <row r="1" spans="1:3" ht="15.75" thickBot="1" x14ac:dyDescent="0.35">
      <c r="A1" s="68" t="s">
        <v>171</v>
      </c>
    </row>
    <row r="2" spans="1:3" ht="18" x14ac:dyDescent="0.3">
      <c r="A2" s="598" t="s">
        <v>215</v>
      </c>
      <c r="B2" s="641"/>
      <c r="C2" s="642"/>
    </row>
    <row r="3" spans="1:3" ht="36" x14ac:dyDescent="0.3">
      <c r="A3" s="406" t="s">
        <v>173</v>
      </c>
      <c r="B3" s="350" t="s">
        <v>16</v>
      </c>
      <c r="C3" s="351" t="s">
        <v>10</v>
      </c>
    </row>
    <row r="4" spans="1:3" ht="18" x14ac:dyDescent="0.35">
      <c r="A4" s="233" t="str">
        <f>'[4]MMA Expend and Caseload'!A3</f>
        <v xml:space="preserve">July                  </v>
      </c>
      <c r="B4" s="224">
        <f>'[3]MMA Expend and Caseload'!B3</f>
        <v>19191767.420000002</v>
      </c>
      <c r="C4" s="352">
        <f>'[3]MMA Expend and Caseload'!C3</f>
        <v>88340</v>
      </c>
    </row>
    <row r="5" spans="1:3" ht="18" x14ac:dyDescent="0.35">
      <c r="A5" s="233" t="str">
        <f>'[4]MMA Expend and Caseload'!A4</f>
        <v xml:space="preserve">August             </v>
      </c>
      <c r="B5" s="224">
        <f>'[3]MMA Expend and Caseload'!B4</f>
        <v>19464691.899999999</v>
      </c>
      <c r="C5" s="352">
        <f>'[3]MMA Expend and Caseload'!C4</f>
        <v>90471</v>
      </c>
    </row>
    <row r="6" spans="1:3" ht="18" x14ac:dyDescent="0.35">
      <c r="A6" s="233" t="str">
        <f>'[4]MMA Expend and Caseload'!A5</f>
        <v xml:space="preserve">September       </v>
      </c>
      <c r="B6" s="224">
        <f>'[3]MMA Expend and Caseload'!B5</f>
        <v>19059756.5</v>
      </c>
      <c r="C6" s="352">
        <f>'[3]MMA Expend and Caseload'!C5</f>
        <v>89790</v>
      </c>
    </row>
    <row r="7" spans="1:3" ht="18" x14ac:dyDescent="0.35">
      <c r="A7" s="233" t="str">
        <f>'[4]MMA Expend and Caseload'!A6</f>
        <v xml:space="preserve">October            </v>
      </c>
      <c r="B7" s="224">
        <f>'[3]MMA Expend and Caseload'!B6</f>
        <v>19511631.960000001</v>
      </c>
      <c r="C7" s="352">
        <f>'[3]MMA Expend and Caseload'!C6</f>
        <v>90890</v>
      </c>
    </row>
    <row r="8" spans="1:3" ht="18" x14ac:dyDescent="0.35">
      <c r="A8" s="233" t="str">
        <f>'[4]MMA Expend and Caseload'!A7</f>
        <v xml:space="preserve">November        </v>
      </c>
      <c r="B8" s="224">
        <f>'[3]MMA Expend and Caseload'!B7</f>
        <v>19373620.780000001</v>
      </c>
      <c r="C8" s="352">
        <f>'[3]MMA Expend and Caseload'!C7</f>
        <v>91458</v>
      </c>
    </row>
    <row r="9" spans="1:3" ht="18" x14ac:dyDescent="0.35">
      <c r="A9" s="233" t="str">
        <f>'[4]MMA Expend and Caseload'!A8</f>
        <v xml:space="preserve">December        </v>
      </c>
      <c r="B9" s="224">
        <f>'[3]MMA Expend and Caseload'!B8</f>
        <v>19607669.870000001</v>
      </c>
      <c r="C9" s="352">
        <f>'[3]MMA Expend and Caseload'!C8</f>
        <v>92918</v>
      </c>
    </row>
    <row r="10" spans="1:3" ht="18" x14ac:dyDescent="0.35">
      <c r="A10" s="233" t="str">
        <f>'[4]MMA Expend and Caseload'!A9</f>
        <v xml:space="preserve">January            </v>
      </c>
      <c r="B10" s="224">
        <f>'[3]MMA Expend and Caseload'!B9</f>
        <v>19734003.109999999</v>
      </c>
      <c r="C10" s="352">
        <f>'[3]MMA Expend and Caseload'!C9</f>
        <v>92686</v>
      </c>
    </row>
    <row r="11" spans="1:3" ht="18" x14ac:dyDescent="0.35">
      <c r="A11" s="233" t="str">
        <f>'[4]MMA Expend and Caseload'!A10</f>
        <v xml:space="preserve">February          </v>
      </c>
      <c r="B11" s="224">
        <f>'[3]MMA Expend and Caseload'!B10</f>
        <v>19738485.120000001</v>
      </c>
      <c r="C11" s="352">
        <f>'[3]MMA Expend and Caseload'!C10</f>
        <v>93821</v>
      </c>
    </row>
    <row r="12" spans="1:3" ht="18" x14ac:dyDescent="0.35">
      <c r="A12" s="233" t="str">
        <f>'[4]MMA Expend and Caseload'!A11</f>
        <v xml:space="preserve">March            </v>
      </c>
      <c r="B12" s="224">
        <f>'[3]MMA Expend and Caseload'!B11</f>
        <v>21729076.789999999</v>
      </c>
      <c r="C12" s="352"/>
    </row>
    <row r="13" spans="1:3" ht="18" x14ac:dyDescent="0.35">
      <c r="A13" s="233" t="str">
        <f>'[4]MMA Expend and Caseload'!A12</f>
        <v xml:space="preserve">April                 </v>
      </c>
      <c r="B13" s="224">
        <f>'[3]MMA Expend and Caseload'!B12</f>
        <v>21694083.18</v>
      </c>
      <c r="C13" s="352"/>
    </row>
    <row r="14" spans="1:3" ht="18" x14ac:dyDescent="0.35">
      <c r="A14" s="233" t="str">
        <f>'[4]MMA Expend and Caseload'!A13</f>
        <v xml:space="preserve">May                 </v>
      </c>
      <c r="B14" s="224"/>
      <c r="C14" s="352"/>
    </row>
    <row r="15" spans="1:3" ht="18" x14ac:dyDescent="0.35">
      <c r="A15" s="234" t="str">
        <f>'[4]MMA Expend and Caseload'!A14</f>
        <v xml:space="preserve">June </v>
      </c>
      <c r="B15" s="386"/>
      <c r="C15" s="387"/>
    </row>
    <row r="16" spans="1:3" ht="18" x14ac:dyDescent="0.35">
      <c r="A16" s="245" t="str">
        <f>'[4]MMA Expend and Caseload'!A15</f>
        <v>Total Year-to-Date</v>
      </c>
      <c r="B16" s="237">
        <f>'[3]MMA Expend and Caseload'!B15</f>
        <v>199104786.63000003</v>
      </c>
      <c r="C16" s="353">
        <f>'[3]MMA Expend and Caseload'!C15</f>
        <v>91297</v>
      </c>
    </row>
    <row r="17" spans="1:5" ht="36" x14ac:dyDescent="0.35">
      <c r="A17" s="226" t="str">
        <f>'[4]MMA Expend and Caseload'!A16</f>
        <v>Total Year-to-Date Appropriation</v>
      </c>
      <c r="B17" s="409">
        <v>244659612</v>
      </c>
      <c r="C17" s="370" t="s">
        <v>161</v>
      </c>
    </row>
    <row r="18" spans="1:5" ht="36.75" thickBot="1" x14ac:dyDescent="0.4">
      <c r="A18" s="227" t="str">
        <f>'[4]MMA Expend and Caseload'!A17</f>
        <v>Remaining in Appropriation</v>
      </c>
      <c r="B18" s="225">
        <f>'[3]MMA Expend and Caseload'!B17</f>
        <v>43308184.369999975</v>
      </c>
      <c r="C18" s="371" t="s">
        <v>161</v>
      </c>
    </row>
    <row r="19" spans="1:5" x14ac:dyDescent="0.3">
      <c r="A19" s="643" t="s">
        <v>4</v>
      </c>
      <c r="B19" s="644"/>
      <c r="C19" s="645"/>
    </row>
    <row r="20" spans="1:5" ht="45" x14ac:dyDescent="0.3">
      <c r="A20" s="646" t="s">
        <v>142</v>
      </c>
      <c r="B20" s="647"/>
      <c r="C20" s="648"/>
      <c r="D20" s="187" t="s">
        <v>84</v>
      </c>
    </row>
    <row r="21" spans="1:5" ht="30" x14ac:dyDescent="0.3">
      <c r="A21" s="586" t="s">
        <v>143</v>
      </c>
      <c r="B21" s="587"/>
      <c r="C21" s="588"/>
      <c r="D21" s="187" t="s">
        <v>83</v>
      </c>
    </row>
    <row r="22" spans="1:5" x14ac:dyDescent="0.3">
      <c r="A22" s="586" t="s">
        <v>141</v>
      </c>
      <c r="B22" s="587"/>
      <c r="C22" s="588"/>
      <c r="D22" s="68" t="s">
        <v>85</v>
      </c>
    </row>
    <row r="23" spans="1:5" s="92" customFormat="1" ht="31.5" thickBot="1" x14ac:dyDescent="0.4">
      <c r="A23" s="638" t="s">
        <v>246</v>
      </c>
      <c r="B23" s="639"/>
      <c r="C23" s="640"/>
      <c r="D23" s="187" t="s">
        <v>83</v>
      </c>
      <c r="E23" s="354"/>
    </row>
    <row r="61" ht="37.5" customHeight="1" x14ac:dyDescent="0.3"/>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25"/>
  <sheetViews>
    <sheetView view="pageBreakPreview" zoomScaleNormal="100" zoomScaleSheetLayoutView="100" workbookViewId="0">
      <selection activeCell="B23" sqref="B23"/>
    </sheetView>
  </sheetViews>
  <sheetFormatPr defaultColWidth="9.28515625" defaultRowHeight="18" x14ac:dyDescent="0.35"/>
  <cols>
    <col min="1" max="1" width="32.7109375" style="68" customWidth="1"/>
    <col min="2" max="2" width="40.42578125" style="68" customWidth="1"/>
    <col min="3" max="3" width="34.5703125" style="68" customWidth="1"/>
    <col min="4" max="4" width="12.28515625" style="92" bestFit="1" customWidth="1"/>
    <col min="5" max="5" width="13.5703125" style="92" bestFit="1" customWidth="1"/>
    <col min="6" max="10" width="9.28515625" style="92"/>
    <col min="11" max="11" width="13.5703125" style="92" bestFit="1" customWidth="1"/>
    <col min="12" max="12" width="9.28515625" style="92"/>
    <col min="13" max="13" width="9.42578125" style="92" bestFit="1" customWidth="1"/>
    <col min="14" max="16384" width="9.28515625" style="92"/>
  </cols>
  <sheetData>
    <row r="1" spans="1:3" ht="18.75" thickBot="1" x14ac:dyDescent="0.4">
      <c r="A1" s="68" t="s">
        <v>172</v>
      </c>
    </row>
    <row r="2" spans="1:3" s="68" customFormat="1" x14ac:dyDescent="0.3">
      <c r="A2" s="598" t="s">
        <v>216</v>
      </c>
      <c r="B2" s="641"/>
      <c r="C2" s="642"/>
    </row>
    <row r="3" spans="1:3" s="68" customFormat="1" ht="36" x14ac:dyDescent="0.3">
      <c r="A3" s="406" t="s">
        <v>173</v>
      </c>
      <c r="B3" s="350" t="s">
        <v>16</v>
      </c>
      <c r="C3" s="351" t="s">
        <v>9</v>
      </c>
    </row>
    <row r="4" spans="1:3" s="68" customFormat="1" x14ac:dyDescent="0.35">
      <c r="A4" s="233" t="str">
        <f>'[3]OAP Expend and Caseload'!A15</f>
        <v xml:space="preserve">July                  </v>
      </c>
      <c r="B4" s="355">
        <f>'[3]OAP Expend and Caseload'!B15</f>
        <v>75092.66</v>
      </c>
      <c r="C4" s="479">
        <f>'[3]OAP Expend and Caseload'!C15</f>
        <v>109</v>
      </c>
    </row>
    <row r="5" spans="1:3" s="68" customFormat="1" x14ac:dyDescent="0.35">
      <c r="A5" s="233" t="str">
        <f>'[3]OAP Expend and Caseload'!A16</f>
        <v xml:space="preserve">August             </v>
      </c>
      <c r="B5" s="355">
        <f>'[3]OAP Expend and Caseload'!B16</f>
        <v>111863.39</v>
      </c>
      <c r="C5" s="479">
        <f>'[3]OAP Expend and Caseload'!C16</f>
        <v>120</v>
      </c>
    </row>
    <row r="6" spans="1:3" s="68" customFormat="1" x14ac:dyDescent="0.35">
      <c r="A6" s="233" t="str">
        <f>'[3]OAP Expend and Caseload'!A17</f>
        <v xml:space="preserve">September       </v>
      </c>
      <c r="B6" s="355">
        <f>'[3]OAP Expend and Caseload'!B17</f>
        <v>100773.01</v>
      </c>
      <c r="C6" s="479">
        <f>'[3]OAP Expend and Caseload'!C17</f>
        <v>116</v>
      </c>
    </row>
    <row r="7" spans="1:3" s="68" customFormat="1" x14ac:dyDescent="0.35">
      <c r="A7" s="233" t="str">
        <f>'[3]OAP Expend and Caseload'!A18</f>
        <v xml:space="preserve">October            </v>
      </c>
      <c r="B7" s="355">
        <f>'[3]OAP Expend and Caseload'!B18</f>
        <v>88650.19</v>
      </c>
      <c r="C7" s="479">
        <f>'[3]OAP Expend and Caseload'!C18</f>
        <v>101</v>
      </c>
    </row>
    <row r="8" spans="1:3" s="68" customFormat="1" x14ac:dyDescent="0.35">
      <c r="A8" s="233" t="str">
        <f>'[3]OAP Expend and Caseload'!A19</f>
        <v xml:space="preserve">November        </v>
      </c>
      <c r="B8" s="355">
        <f>'[3]OAP Expend and Caseload'!B19</f>
        <v>41801.42</v>
      </c>
      <c r="C8" s="479">
        <f>'[3]OAP Expend and Caseload'!C19</f>
        <v>64</v>
      </c>
    </row>
    <row r="9" spans="1:3" s="68" customFormat="1" x14ac:dyDescent="0.35">
      <c r="A9" s="233" t="str">
        <f>'[3]OAP Expend and Caseload'!A20</f>
        <v xml:space="preserve">December        </v>
      </c>
      <c r="B9" s="355">
        <f>'[3]OAP Expend and Caseload'!B20</f>
        <v>33477.800000000003</v>
      </c>
      <c r="C9" s="479">
        <f>'[3]OAP Expend and Caseload'!C20</f>
        <v>82</v>
      </c>
    </row>
    <row r="10" spans="1:3" s="68" customFormat="1" x14ac:dyDescent="0.35">
      <c r="A10" s="233" t="str">
        <f>'[3]OAP Expend and Caseload'!A21</f>
        <v xml:space="preserve">January            </v>
      </c>
      <c r="B10" s="355">
        <f>'[3]OAP Expend and Caseload'!B21</f>
        <v>47800.2</v>
      </c>
      <c r="C10" s="479">
        <f>'[3]OAP Expend and Caseload'!C21</f>
        <v>96</v>
      </c>
    </row>
    <row r="11" spans="1:3" s="68" customFormat="1" x14ac:dyDescent="0.35">
      <c r="A11" s="233" t="str">
        <f>'[3]OAP Expend and Caseload'!A22</f>
        <v xml:space="preserve">February          </v>
      </c>
      <c r="B11" s="355">
        <f>'[3]OAP Expend and Caseload'!B22</f>
        <v>58711.83</v>
      </c>
      <c r="C11" s="479">
        <f>'[3]OAP Expend and Caseload'!C22</f>
        <v>103</v>
      </c>
    </row>
    <row r="12" spans="1:3" s="68" customFormat="1" x14ac:dyDescent="0.35">
      <c r="A12" s="233" t="str">
        <f>'[3]OAP Expend and Caseload'!A23</f>
        <v xml:space="preserve">March            </v>
      </c>
      <c r="B12" s="355">
        <f>'[3]OAP Expend and Caseload'!B23</f>
        <v>65675.28</v>
      </c>
      <c r="C12" s="479">
        <f>'[3]OAP Expend and Caseload'!C23</f>
        <v>112</v>
      </c>
    </row>
    <row r="13" spans="1:3" s="68" customFormat="1" x14ac:dyDescent="0.35">
      <c r="A13" s="233" t="str">
        <f>'[3]OAP Expend and Caseload'!A24</f>
        <v xml:space="preserve">April                 </v>
      </c>
      <c r="B13" s="355">
        <f>'[3]OAP Expend and Caseload'!B24</f>
        <v>52492.33</v>
      </c>
      <c r="C13" s="479">
        <f>'[3]OAP Expend and Caseload'!C24</f>
        <v>122</v>
      </c>
    </row>
    <row r="14" spans="1:3" s="68" customFormat="1" x14ac:dyDescent="0.35">
      <c r="A14" s="233" t="str">
        <f>'[3]OAP Expend and Caseload'!A25</f>
        <v xml:space="preserve">May                 </v>
      </c>
      <c r="B14" s="355"/>
      <c r="C14" s="479"/>
    </row>
    <row r="15" spans="1:3" s="68" customFormat="1" x14ac:dyDescent="0.35">
      <c r="A15" s="234" t="str">
        <f>'[3]OAP Expend and Caseload'!A26</f>
        <v xml:space="preserve">June </v>
      </c>
      <c r="B15" s="388"/>
      <c r="C15" s="479"/>
    </row>
    <row r="16" spans="1:3" s="68" customFormat="1" x14ac:dyDescent="0.35">
      <c r="A16" s="245" t="str">
        <f>'[3]OAP Expend and Caseload'!A27</f>
        <v>Total Year-to-Date</v>
      </c>
      <c r="B16" s="356">
        <f>'[3]OAP Expend and Caseload'!B27</f>
        <v>676338.11</v>
      </c>
      <c r="C16" s="480">
        <f>'[3]OAP Expend and Caseload'!C27</f>
        <v>103</v>
      </c>
    </row>
    <row r="17" spans="1:4" s="68" customFormat="1" ht="36" x14ac:dyDescent="0.35">
      <c r="A17" s="226" t="str">
        <f>'[3]OAP Expend and Caseload'!A28</f>
        <v>Total Year-to-Date Appropriation</v>
      </c>
      <c r="B17" s="443">
        <f>'[3]OAP Expend and Caseload'!B28</f>
        <v>10000000</v>
      </c>
      <c r="C17" s="372">
        <f>'[3]OAP Expend and Caseload'!C28</f>
        <v>0</v>
      </c>
    </row>
    <row r="18" spans="1:4" s="68" customFormat="1" ht="18.75" thickBot="1" x14ac:dyDescent="0.4">
      <c r="A18" s="227" t="str">
        <f>'[3]OAP Expend and Caseload'!A29</f>
        <v>Remaining in Appropriation</v>
      </c>
      <c r="B18" s="356">
        <f>'[3]OAP Expend and Caseload'!B29</f>
        <v>9323661.8900000006</v>
      </c>
      <c r="C18" s="373">
        <f>'[3]OAP Expend and Caseload'!C29</f>
        <v>0</v>
      </c>
    </row>
    <row r="19" spans="1:4" s="68" customFormat="1" ht="15" x14ac:dyDescent="0.3">
      <c r="A19" s="574" t="s">
        <v>4</v>
      </c>
      <c r="B19" s="575"/>
      <c r="C19" s="576"/>
    </row>
    <row r="20" spans="1:4" s="68" customFormat="1" ht="30" x14ac:dyDescent="0.3">
      <c r="A20" s="577" t="s">
        <v>109</v>
      </c>
      <c r="B20" s="578"/>
      <c r="C20" s="579"/>
      <c r="D20" s="187" t="s">
        <v>83</v>
      </c>
    </row>
    <row r="21" spans="1:4" s="68" customFormat="1" ht="15" customHeight="1" x14ac:dyDescent="0.3">
      <c r="A21" s="655" t="s">
        <v>122</v>
      </c>
      <c r="B21" s="656"/>
      <c r="C21" s="657"/>
    </row>
    <row r="22" spans="1:4" s="68" customFormat="1" ht="30" x14ac:dyDescent="0.3">
      <c r="A22" s="610" t="s">
        <v>123</v>
      </c>
      <c r="B22" s="611"/>
      <c r="C22" s="612"/>
      <c r="D22" s="187" t="s">
        <v>83</v>
      </c>
    </row>
    <row r="23" spans="1:4" s="68" customFormat="1" ht="30" x14ac:dyDescent="0.3">
      <c r="A23" s="652" t="s">
        <v>246</v>
      </c>
      <c r="B23" s="653"/>
      <c r="C23" s="654"/>
      <c r="D23" s="187" t="s">
        <v>83</v>
      </c>
    </row>
    <row r="24" spans="1:4" ht="31.5" thickBot="1" x14ac:dyDescent="0.4">
      <c r="A24" s="649" t="s">
        <v>130</v>
      </c>
      <c r="B24" s="650"/>
      <c r="C24" s="651"/>
      <c r="D24" s="187" t="s">
        <v>83</v>
      </c>
    </row>
    <row r="25" spans="1:4" x14ac:dyDescent="0.35">
      <c r="D25" s="187"/>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19"/>
  <sheetViews>
    <sheetView view="pageBreakPreview" zoomScale="94" zoomScaleNormal="100" zoomScaleSheetLayoutView="160" workbookViewId="0">
      <selection activeCell="B23" sqref="B23"/>
    </sheetView>
  </sheetViews>
  <sheetFormatPr defaultColWidth="9.42578125" defaultRowHeight="15.75" x14ac:dyDescent="0.25"/>
  <cols>
    <col min="1" max="1" width="33.42578125" style="444" bestFit="1" customWidth="1"/>
    <col min="2" max="3" width="42" style="444" customWidth="1"/>
    <col min="4" max="4" width="15.42578125" style="444" bestFit="1" customWidth="1"/>
    <col min="5" max="5" width="12.5703125" style="445" customWidth="1"/>
    <col min="6" max="6" width="9.42578125" style="444"/>
    <col min="7" max="7" width="41.42578125" style="444" customWidth="1"/>
    <col min="8" max="10" width="9.42578125" style="444"/>
    <col min="11" max="11" width="13.5703125" style="444" bestFit="1" customWidth="1"/>
    <col min="12" max="12" width="9.42578125" style="444"/>
    <col min="13" max="13" width="9.42578125" style="444" bestFit="1" customWidth="1"/>
    <col min="14" max="16384" width="9.42578125" style="444"/>
  </cols>
  <sheetData>
    <row r="1" spans="1:7" ht="15.75" customHeight="1" thickBot="1" x14ac:dyDescent="0.3">
      <c r="A1" s="592" t="s">
        <v>243</v>
      </c>
      <c r="B1" s="593"/>
      <c r="C1" s="594"/>
    </row>
    <row r="2" spans="1:7" ht="30.75" customHeight="1" x14ac:dyDescent="0.25">
      <c r="A2" s="456"/>
      <c r="B2" s="457" t="s">
        <v>16</v>
      </c>
      <c r="C2" s="481" t="s">
        <v>222</v>
      </c>
    </row>
    <row r="3" spans="1:7" ht="18" x14ac:dyDescent="0.35">
      <c r="A3" s="458" t="s">
        <v>223</v>
      </c>
      <c r="B3" s="454">
        <f>'[3]HB 22-1289'!B3</f>
        <v>0</v>
      </c>
      <c r="C3" s="482">
        <f>'[3]HB 22-1289'!C3</f>
        <v>0</v>
      </c>
      <c r="E3" s="444"/>
    </row>
    <row r="4" spans="1:7" ht="18" x14ac:dyDescent="0.35">
      <c r="A4" s="458" t="s">
        <v>224</v>
      </c>
      <c r="B4" s="454">
        <f>'[3]HB 22-1289'!B4</f>
        <v>0</v>
      </c>
      <c r="C4" s="482">
        <f>'[3]HB 22-1289'!C4</f>
        <v>0</v>
      </c>
      <c r="E4" s="446"/>
    </row>
    <row r="5" spans="1:7" ht="18" x14ac:dyDescent="0.35">
      <c r="A5" s="458" t="s">
        <v>225</v>
      </c>
      <c r="B5" s="454">
        <f>'[3]HB 22-1289'!B5</f>
        <v>0</v>
      </c>
      <c r="C5" s="482">
        <f>'[3]HB 22-1289'!C5</f>
        <v>0</v>
      </c>
      <c r="E5" s="446"/>
    </row>
    <row r="6" spans="1:7" ht="18" x14ac:dyDescent="0.35">
      <c r="A6" s="458" t="s">
        <v>226</v>
      </c>
      <c r="B6" s="454">
        <f>'[3]HB 22-1289'!B6</f>
        <v>0</v>
      </c>
      <c r="C6" s="482">
        <f>'[3]HB 22-1289'!C6</f>
        <v>0</v>
      </c>
      <c r="E6" s="446"/>
    </row>
    <row r="7" spans="1:7" ht="18" x14ac:dyDescent="0.35">
      <c r="A7" s="458" t="s">
        <v>227</v>
      </c>
      <c r="B7" s="454">
        <f>'[3]HB 22-1289'!B7</f>
        <v>0</v>
      </c>
      <c r="C7" s="482">
        <f>'[3]HB 22-1289'!C7</f>
        <v>0</v>
      </c>
      <c r="E7" s="446"/>
    </row>
    <row r="8" spans="1:7" ht="18" x14ac:dyDescent="0.35">
      <c r="A8" s="458" t="s">
        <v>228</v>
      </c>
      <c r="B8" s="454">
        <f>'[3]HB 22-1289'!B8</f>
        <v>0</v>
      </c>
      <c r="C8" s="482">
        <f>'[3]HB 22-1289'!C8</f>
        <v>0</v>
      </c>
      <c r="E8" s="446"/>
    </row>
    <row r="9" spans="1:7" ht="20.25" x14ac:dyDescent="0.35">
      <c r="A9" s="458" t="s">
        <v>238</v>
      </c>
      <c r="B9" s="454">
        <f>'[3]HB 22-1289'!B9</f>
        <v>2732793.86</v>
      </c>
      <c r="C9" s="482">
        <f>'[3]HB 22-1289'!C9</f>
        <v>9934</v>
      </c>
      <c r="E9" s="446"/>
      <c r="G9" s="447"/>
    </row>
    <row r="10" spans="1:7" ht="18" x14ac:dyDescent="0.35">
      <c r="A10" s="458" t="s">
        <v>229</v>
      </c>
      <c r="B10" s="454">
        <f>'[3]HB 22-1289'!B10</f>
        <v>4682194.07</v>
      </c>
      <c r="C10" s="482">
        <f>'[3]HB 22-1289'!C10</f>
        <v>11499</v>
      </c>
      <c r="E10" s="446"/>
    </row>
    <row r="11" spans="1:7" ht="18" x14ac:dyDescent="0.35">
      <c r="A11" s="458" t="s">
        <v>230</v>
      </c>
      <c r="B11" s="454">
        <f>'[3]HB 22-1289'!B11</f>
        <v>6918783.96</v>
      </c>
      <c r="C11" s="482">
        <f>'[3]HB 22-1289'!C11</f>
        <v>13346</v>
      </c>
      <c r="E11" s="446"/>
      <c r="F11" s="446"/>
    </row>
    <row r="12" spans="1:7" ht="18" x14ac:dyDescent="0.35">
      <c r="A12" s="458" t="s">
        <v>231</v>
      </c>
      <c r="B12" s="454">
        <f>'[3]HB 22-1289'!B12</f>
        <v>6499061.4199999999</v>
      </c>
      <c r="C12" s="482">
        <f>'[3]HB 22-1289'!C12</f>
        <v>14639</v>
      </c>
      <c r="E12" s="446"/>
      <c r="F12" s="446"/>
    </row>
    <row r="13" spans="1:7" ht="18" x14ac:dyDescent="0.35">
      <c r="A13" s="458" t="s">
        <v>232</v>
      </c>
      <c r="B13" s="454"/>
      <c r="C13" s="483"/>
      <c r="E13" s="446"/>
    </row>
    <row r="14" spans="1:7" ht="18" x14ac:dyDescent="0.35">
      <c r="A14" s="459" t="s">
        <v>233</v>
      </c>
      <c r="B14" s="460"/>
      <c r="C14" s="484"/>
      <c r="E14" s="446"/>
    </row>
    <row r="15" spans="1:7" ht="18" x14ac:dyDescent="0.35">
      <c r="A15" s="461" t="s">
        <v>234</v>
      </c>
      <c r="B15" s="462">
        <f>'[3]HB 22-1289'!$B$15</f>
        <v>20832833.310000002</v>
      </c>
      <c r="C15" s="485">
        <f>'[3]HB 22-1289'!$C$15</f>
        <v>12355</v>
      </c>
      <c r="D15" s="448"/>
    </row>
    <row r="16" spans="1:7" ht="36" x14ac:dyDescent="0.35">
      <c r="A16" s="463" t="s">
        <v>235</v>
      </c>
      <c r="B16" s="409">
        <f>'[3]HB 22-1289'!$B$16</f>
        <v>16037803</v>
      </c>
      <c r="C16" s="486"/>
      <c r="D16" s="449"/>
      <c r="E16" s="450"/>
    </row>
    <row r="17" spans="1:3" ht="18.75" thickBot="1" x14ac:dyDescent="0.4">
      <c r="A17" s="464" t="s">
        <v>236</v>
      </c>
      <c r="B17" s="465">
        <f>'[3]HB 22-1289'!$B$17</f>
        <v>-4795030.3100000024</v>
      </c>
      <c r="C17" s="487"/>
    </row>
    <row r="18" spans="1:3" ht="16.5" thickBot="1" x14ac:dyDescent="0.3">
      <c r="A18" s="658" t="s">
        <v>248</v>
      </c>
      <c r="B18" s="659"/>
      <c r="C18" s="660"/>
    </row>
    <row r="19" spans="1:3" x14ac:dyDescent="0.25">
      <c r="B19" s="451"/>
      <c r="C19" s="451"/>
    </row>
  </sheetData>
  <mergeCells count="2">
    <mergeCell ref="A1:C1"/>
    <mergeCell ref="A18:C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8"/>
  <sheetViews>
    <sheetView view="pageBreakPreview" zoomScale="94" zoomScaleNormal="100" zoomScaleSheetLayoutView="160" workbookViewId="0">
      <selection activeCell="B23" sqref="B23"/>
    </sheetView>
  </sheetViews>
  <sheetFormatPr defaultColWidth="9.42578125" defaultRowHeight="15.75" x14ac:dyDescent="0.25"/>
  <cols>
    <col min="1" max="1" width="33.42578125" style="444" bestFit="1" customWidth="1"/>
    <col min="2" max="2" width="42" style="444" customWidth="1"/>
    <col min="3" max="3" width="15.42578125" style="444" bestFit="1" customWidth="1"/>
    <col min="4" max="4" width="12.5703125" style="445" customWidth="1"/>
    <col min="5" max="5" width="9.42578125" style="444"/>
    <col min="6" max="6" width="41.42578125" style="444" customWidth="1"/>
    <col min="7" max="7" width="10.140625" style="444" bestFit="1" customWidth="1"/>
    <col min="8" max="9" width="9.42578125" style="444"/>
    <col min="10" max="10" width="13.5703125" style="444" bestFit="1" customWidth="1"/>
    <col min="11" max="11" width="9.42578125" style="444"/>
    <col min="12" max="12" width="9.42578125" style="444" bestFit="1" customWidth="1"/>
    <col min="13" max="16384" width="9.42578125" style="444"/>
  </cols>
  <sheetData>
    <row r="1" spans="1:7" ht="18" x14ac:dyDescent="0.25">
      <c r="A1" s="571" t="s">
        <v>242</v>
      </c>
      <c r="B1" s="661"/>
    </row>
    <row r="2" spans="1:7" ht="18" x14ac:dyDescent="0.25">
      <c r="A2" s="466"/>
      <c r="B2" s="350" t="s">
        <v>16</v>
      </c>
    </row>
    <row r="3" spans="1:7" ht="18" x14ac:dyDescent="0.35">
      <c r="A3" s="458" t="s">
        <v>223</v>
      </c>
      <c r="B3" s="455">
        <f>'[3]SB 21-009'!B3</f>
        <v>140321.07999999999</v>
      </c>
      <c r="D3" s="444"/>
    </row>
    <row r="4" spans="1:7" ht="18" x14ac:dyDescent="0.35">
      <c r="A4" s="458" t="s">
        <v>224</v>
      </c>
      <c r="B4" s="455">
        <f>'[3]SB 21-009'!B4</f>
        <v>155655.24</v>
      </c>
      <c r="D4" s="446"/>
      <c r="G4" s="452"/>
    </row>
    <row r="5" spans="1:7" ht="18" x14ac:dyDescent="0.35">
      <c r="A5" s="458" t="s">
        <v>225</v>
      </c>
      <c r="B5" s="455">
        <f>'[3]SB 21-009'!B5</f>
        <v>160363</v>
      </c>
      <c r="D5" s="446"/>
      <c r="G5" s="452"/>
    </row>
    <row r="6" spans="1:7" ht="18" x14ac:dyDescent="0.35">
      <c r="A6" s="458" t="s">
        <v>226</v>
      </c>
      <c r="B6" s="455">
        <f>'[3]SB 21-009'!B6</f>
        <v>96387.93</v>
      </c>
      <c r="D6" s="446"/>
      <c r="G6" s="452"/>
    </row>
    <row r="7" spans="1:7" ht="18" x14ac:dyDescent="0.35">
      <c r="A7" s="458" t="s">
        <v>227</v>
      </c>
      <c r="B7" s="455">
        <f>'[3]SB 21-009'!B7</f>
        <v>140309.56</v>
      </c>
      <c r="D7" s="446"/>
      <c r="G7" s="452"/>
    </row>
    <row r="8" spans="1:7" ht="18" x14ac:dyDescent="0.35">
      <c r="A8" s="458" t="s">
        <v>228</v>
      </c>
      <c r="B8" s="455">
        <f>'[3]SB 21-009'!B8</f>
        <v>142901.76999999999</v>
      </c>
      <c r="D8" s="446"/>
      <c r="G8" s="452"/>
    </row>
    <row r="9" spans="1:7" ht="18" x14ac:dyDescent="0.35">
      <c r="A9" s="458" t="s">
        <v>237</v>
      </c>
      <c r="B9" s="455">
        <f>'[3]SB 21-009'!B9</f>
        <v>175511.88</v>
      </c>
      <c r="D9" s="446"/>
      <c r="F9" s="453"/>
      <c r="G9" s="452"/>
    </row>
    <row r="10" spans="1:7" ht="18" x14ac:dyDescent="0.35">
      <c r="A10" s="458" t="s">
        <v>229</v>
      </c>
      <c r="B10" s="455">
        <f>'[3]SB 21-009'!B10</f>
        <v>156358.45000000001</v>
      </c>
      <c r="D10" s="446"/>
      <c r="G10" s="452"/>
    </row>
    <row r="11" spans="1:7" ht="18" x14ac:dyDescent="0.35">
      <c r="A11" s="458" t="s">
        <v>230</v>
      </c>
      <c r="B11" s="455">
        <f>'[3]SB 21-009'!B11</f>
        <v>148229.22</v>
      </c>
      <c r="D11" s="446"/>
      <c r="E11" s="446"/>
    </row>
    <row r="12" spans="1:7" ht="18" x14ac:dyDescent="0.35">
      <c r="A12" s="458" t="s">
        <v>231</v>
      </c>
      <c r="B12" s="455">
        <f>'[3]SB 21-009'!B12</f>
        <v>198538.61</v>
      </c>
      <c r="D12" s="446"/>
      <c r="E12" s="446"/>
    </row>
    <row r="13" spans="1:7" ht="18" x14ac:dyDescent="0.35">
      <c r="A13" s="458" t="s">
        <v>232</v>
      </c>
      <c r="B13" s="455"/>
      <c r="D13" s="446"/>
    </row>
    <row r="14" spans="1:7" ht="18" x14ac:dyDescent="0.35">
      <c r="A14" s="459" t="s">
        <v>233</v>
      </c>
      <c r="B14" s="467"/>
      <c r="D14" s="446"/>
    </row>
    <row r="15" spans="1:7" ht="18" x14ac:dyDescent="0.35">
      <c r="A15" s="461" t="s">
        <v>234</v>
      </c>
      <c r="B15" s="462">
        <f>'[3]SB 21-009'!$B$15</f>
        <v>1514576.7400000002</v>
      </c>
      <c r="C15" s="448"/>
    </row>
    <row r="16" spans="1:7" ht="36" x14ac:dyDescent="0.25">
      <c r="A16" s="463" t="s">
        <v>235</v>
      </c>
      <c r="B16" s="409">
        <f>'[3]SB 21-009'!$B$16</f>
        <v>3614490</v>
      </c>
      <c r="C16" s="449"/>
      <c r="D16" s="450"/>
    </row>
    <row r="17" spans="1:2" ht="18.75" thickBot="1" x14ac:dyDescent="0.4">
      <c r="A17" s="468" t="s">
        <v>236</v>
      </c>
      <c r="B17" s="462">
        <f>'[3]SB 21-009'!$B$17</f>
        <v>2099913.2599999998</v>
      </c>
    </row>
    <row r="18" spans="1:2" ht="16.5" x14ac:dyDescent="0.3">
      <c r="A18" s="662" t="s">
        <v>4</v>
      </c>
      <c r="B18" s="663"/>
    </row>
  </sheetData>
  <mergeCells count="2">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703125" defaultRowHeight="15.75" x14ac:dyDescent="0.2"/>
  <cols>
    <col min="1" max="1" width="16.5703125" style="4" customWidth="1"/>
    <col min="2" max="2" width="19.28515625" style="4" customWidth="1"/>
    <col min="3" max="3" width="13" style="4" customWidth="1"/>
    <col min="4" max="4" width="36.5703125" style="4"/>
    <col min="5" max="5" width="14.42578125" style="37" bestFit="1" customWidth="1"/>
    <col min="6" max="8" width="15.5703125" style="37" bestFit="1" customWidth="1"/>
    <col min="9" max="9" width="14.42578125" style="37" bestFit="1" customWidth="1"/>
    <col min="10" max="10" width="15.5703125" style="37" bestFit="1" customWidth="1"/>
    <col min="11" max="11" width="14.42578125" style="37" bestFit="1" customWidth="1"/>
    <col min="12" max="16" width="15.5703125" style="37" bestFit="1" customWidth="1"/>
    <col min="17" max="17" width="18.5703125" style="37" customWidth="1"/>
    <col min="18" max="16384" width="36.5703125" style="4"/>
  </cols>
  <sheetData>
    <row r="2" spans="2:18" ht="16.5" thickBot="1" x14ac:dyDescent="0.25">
      <c r="B2" s="682" t="s">
        <v>62</v>
      </c>
      <c r="C2" s="682"/>
      <c r="D2" s="682"/>
      <c r="E2" s="682"/>
      <c r="F2" s="682"/>
      <c r="G2" s="682"/>
      <c r="H2" s="682"/>
      <c r="I2" s="682"/>
      <c r="J2" s="682"/>
      <c r="K2" s="682"/>
      <c r="L2" s="682"/>
      <c r="M2" s="682"/>
      <c r="N2" s="682"/>
      <c r="O2" s="682"/>
      <c r="P2" s="682"/>
      <c r="Q2" s="682"/>
    </row>
    <row r="3" spans="2:18" ht="16.5" thickBot="1" x14ac:dyDescent="0.25">
      <c r="B3" s="5" t="s">
        <v>63</v>
      </c>
      <c r="C3" s="683" t="s">
        <v>11</v>
      </c>
      <c r="D3" s="684"/>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
      <c r="B4" s="681" t="s">
        <v>65</v>
      </c>
      <c r="C4" s="668"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
      <c r="B5" s="666"/>
      <c r="C5" s="669"/>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
      <c r="B6" s="666"/>
      <c r="C6" s="669"/>
      <c r="D6" s="13" t="s">
        <v>14</v>
      </c>
      <c r="E6" s="14"/>
      <c r="F6" s="14"/>
      <c r="G6" s="14"/>
      <c r="H6" s="14"/>
      <c r="I6" s="14"/>
      <c r="J6" s="14"/>
      <c r="K6" s="14">
        <v>0</v>
      </c>
      <c r="L6" s="14">
        <v>0</v>
      </c>
      <c r="M6" s="14">
        <v>0</v>
      </c>
      <c r="N6" s="14">
        <v>0</v>
      </c>
      <c r="O6" s="14">
        <v>0</v>
      </c>
      <c r="P6" s="49">
        <v>0</v>
      </c>
      <c r="Q6" s="40">
        <f t="shared" si="0"/>
        <v>0</v>
      </c>
      <c r="R6" s="9" t="b">
        <v>1</v>
      </c>
    </row>
    <row r="7" spans="2:18" ht="16.5" thickBot="1" x14ac:dyDescent="0.25">
      <c r="B7" s="666"/>
      <c r="C7" s="669"/>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7.25" hidden="1" thickTop="1" thickBot="1" x14ac:dyDescent="0.25">
      <c r="B8" s="666"/>
      <c r="C8" s="669"/>
      <c r="D8" s="19" t="s">
        <v>15</v>
      </c>
      <c r="E8" s="20"/>
      <c r="F8" s="20"/>
      <c r="G8" s="20"/>
      <c r="H8" s="20"/>
      <c r="I8" s="20"/>
      <c r="J8" s="20"/>
      <c r="K8" s="20">
        <v>0</v>
      </c>
      <c r="L8" s="20">
        <v>0</v>
      </c>
      <c r="M8" s="20">
        <v>0</v>
      </c>
      <c r="N8" s="20">
        <v>0</v>
      </c>
      <c r="O8" s="20">
        <v>0</v>
      </c>
      <c r="P8" s="51">
        <v>0</v>
      </c>
      <c r="Q8" s="42">
        <f t="shared" si="0"/>
        <v>0</v>
      </c>
      <c r="R8" s="9" t="b">
        <v>1</v>
      </c>
    </row>
    <row r="9" spans="2:18" ht="17.25" thickTop="1" thickBot="1" x14ac:dyDescent="0.25">
      <c r="B9" s="666"/>
      <c r="C9" s="685"/>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
      <c r="B10" s="666"/>
      <c r="C10" s="675" t="s">
        <v>70</v>
      </c>
      <c r="D10" s="676"/>
      <c r="E10" s="23"/>
      <c r="F10" s="23"/>
      <c r="G10" s="23"/>
      <c r="H10" s="23"/>
      <c r="I10" s="23"/>
      <c r="J10" s="23"/>
      <c r="K10" s="14">
        <v>0</v>
      </c>
      <c r="L10" s="23">
        <v>0</v>
      </c>
      <c r="M10" s="23">
        <v>0</v>
      </c>
      <c r="N10" s="23">
        <v>0</v>
      </c>
      <c r="O10" s="23">
        <v>0</v>
      </c>
      <c r="P10" s="53">
        <v>0</v>
      </c>
      <c r="Q10" s="44">
        <f t="shared" si="0"/>
        <v>0</v>
      </c>
      <c r="R10" s="9" t="b">
        <v>1</v>
      </c>
    </row>
    <row r="11" spans="2:18" ht="16.5" thickBot="1" x14ac:dyDescent="0.25">
      <c r="B11" s="666"/>
      <c r="C11" s="673" t="s">
        <v>71</v>
      </c>
      <c r="D11" s="674"/>
      <c r="E11" s="17"/>
      <c r="F11" s="17"/>
      <c r="G11" s="17"/>
      <c r="H11" s="17"/>
      <c r="I11" s="17"/>
      <c r="J11" s="17"/>
      <c r="K11" s="17">
        <v>0</v>
      </c>
      <c r="L11" s="17">
        <v>0</v>
      </c>
      <c r="M11" s="17">
        <v>394.5</v>
      </c>
      <c r="N11" s="17">
        <v>0</v>
      </c>
      <c r="O11" s="17">
        <v>0</v>
      </c>
      <c r="P11" s="50">
        <v>52.28</v>
      </c>
      <c r="Q11" s="41">
        <f t="shared" si="0"/>
        <v>446.78</v>
      </c>
      <c r="R11" s="9" t="b">
        <v>1</v>
      </c>
    </row>
    <row r="12" spans="2:18" ht="16.5" thickTop="1" x14ac:dyDescent="0.2">
      <c r="B12" s="666"/>
      <c r="C12" s="675" t="s">
        <v>32</v>
      </c>
      <c r="D12" s="676"/>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
      <c r="B13" s="666"/>
      <c r="C13" s="686" t="s">
        <v>27</v>
      </c>
      <c r="D13" s="687"/>
      <c r="E13" s="26"/>
      <c r="F13" s="26"/>
      <c r="G13" s="26"/>
      <c r="H13" s="26"/>
      <c r="I13" s="26"/>
      <c r="J13" s="26"/>
      <c r="K13" s="26">
        <v>38413</v>
      </c>
      <c r="L13" s="26">
        <v>40465</v>
      </c>
      <c r="M13" s="26">
        <v>44348</v>
      </c>
      <c r="N13" s="26">
        <v>47215</v>
      </c>
      <c r="O13" s="26">
        <v>48526</v>
      </c>
      <c r="P13" s="55">
        <v>51279</v>
      </c>
      <c r="Q13" s="45">
        <f>AVERAGE(E13:P13)</f>
        <v>45041</v>
      </c>
      <c r="R13" s="9" t="b">
        <v>1</v>
      </c>
    </row>
    <row r="14" spans="2:18" ht="16.5" thickBot="1" x14ac:dyDescent="0.25">
      <c r="B14" s="667"/>
      <c r="C14" s="679" t="s">
        <v>72</v>
      </c>
      <c r="D14" s="680"/>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
      <c r="B15" s="681" t="s">
        <v>39</v>
      </c>
      <c r="C15" s="668"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
      <c r="B16" s="666"/>
      <c r="C16" s="669"/>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
      <c r="B17" s="666"/>
      <c r="C17" s="669"/>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5" thickBot="1" x14ac:dyDescent="0.25">
      <c r="B18" s="666"/>
      <c r="C18" s="669"/>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7.25" hidden="1" thickTop="1" thickBot="1" x14ac:dyDescent="0.25">
      <c r="B19" s="666"/>
      <c r="C19" s="669"/>
      <c r="D19" s="19" t="s">
        <v>15</v>
      </c>
      <c r="E19" s="20"/>
      <c r="F19" s="20"/>
      <c r="G19" s="20"/>
      <c r="H19" s="20"/>
      <c r="I19" s="20"/>
      <c r="J19" s="20"/>
      <c r="K19" s="20">
        <v>0</v>
      </c>
      <c r="L19" s="20">
        <v>0</v>
      </c>
      <c r="M19" s="20">
        <v>0</v>
      </c>
      <c r="N19" s="20">
        <v>0</v>
      </c>
      <c r="O19" s="20">
        <v>0</v>
      </c>
      <c r="P19" s="51">
        <v>0</v>
      </c>
      <c r="Q19" s="42">
        <f t="shared" si="3"/>
        <v>0</v>
      </c>
      <c r="R19" s="9" t="b">
        <v>1</v>
      </c>
    </row>
    <row r="20" spans="2:18" ht="17.25" thickTop="1" thickBot="1" x14ac:dyDescent="0.25">
      <c r="B20" s="666"/>
      <c r="C20" s="685"/>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
      <c r="B21" s="666"/>
      <c r="C21" s="675" t="s">
        <v>70</v>
      </c>
      <c r="D21" s="676"/>
      <c r="E21" s="23"/>
      <c r="F21" s="23"/>
      <c r="G21" s="23"/>
      <c r="H21" s="23"/>
      <c r="I21" s="23"/>
      <c r="J21" s="23"/>
      <c r="K21" s="14">
        <v>0</v>
      </c>
      <c r="L21" s="23">
        <v>0</v>
      </c>
      <c r="M21" s="23">
        <v>0</v>
      </c>
      <c r="N21" s="23">
        <v>0</v>
      </c>
      <c r="O21" s="23">
        <v>0</v>
      </c>
      <c r="P21" s="53">
        <v>0</v>
      </c>
      <c r="Q21" s="44">
        <f t="shared" si="3"/>
        <v>0</v>
      </c>
      <c r="R21" s="9" t="b">
        <v>1</v>
      </c>
    </row>
    <row r="22" spans="2:18" ht="16.5" thickBot="1" x14ac:dyDescent="0.25">
      <c r="B22" s="666"/>
      <c r="C22" s="673" t="s">
        <v>71</v>
      </c>
      <c r="D22" s="674"/>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5" thickTop="1" x14ac:dyDescent="0.2">
      <c r="B23" s="666"/>
      <c r="C23" s="675" t="s">
        <v>32</v>
      </c>
      <c r="D23" s="676"/>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
      <c r="B24" s="666"/>
      <c r="C24" s="686" t="s">
        <v>27</v>
      </c>
      <c r="D24" s="687"/>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5" thickBot="1" x14ac:dyDescent="0.25">
      <c r="B25" s="667"/>
      <c r="C25" s="679" t="s">
        <v>72</v>
      </c>
      <c r="D25" s="680"/>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
      <c r="B26" s="666" t="s">
        <v>73</v>
      </c>
      <c r="C26" s="668"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
      <c r="B27" s="666"/>
      <c r="C27" s="669"/>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
      <c r="B28" s="666"/>
      <c r="C28" s="669"/>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5" thickBot="1" x14ac:dyDescent="0.25">
      <c r="B29" s="666"/>
      <c r="C29" s="669"/>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7.25" hidden="1" thickTop="1" thickBot="1" x14ac:dyDescent="0.25">
      <c r="B30" s="666"/>
      <c r="C30" s="669"/>
      <c r="D30" s="19" t="s">
        <v>15</v>
      </c>
      <c r="E30" s="20"/>
      <c r="F30" s="20"/>
      <c r="G30" s="20"/>
      <c r="H30" s="20"/>
      <c r="I30" s="20"/>
      <c r="J30" s="20"/>
      <c r="K30" s="20">
        <v>0</v>
      </c>
      <c r="L30" s="20">
        <v>0</v>
      </c>
      <c r="M30" s="20">
        <v>0</v>
      </c>
      <c r="N30" s="20">
        <v>0</v>
      </c>
      <c r="O30" s="20">
        <v>0</v>
      </c>
      <c r="P30" s="51">
        <v>0</v>
      </c>
      <c r="Q30" s="42">
        <f t="shared" si="6"/>
        <v>0</v>
      </c>
      <c r="R30" s="9" t="b">
        <v>1</v>
      </c>
    </row>
    <row r="31" spans="2:18" ht="17.25" thickTop="1" thickBot="1" x14ac:dyDescent="0.25">
      <c r="B31" s="666"/>
      <c r="C31" s="685"/>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
      <c r="B32" s="666"/>
      <c r="C32" s="675" t="s">
        <v>70</v>
      </c>
      <c r="D32" s="676"/>
      <c r="E32" s="23"/>
      <c r="F32" s="23"/>
      <c r="G32" s="23"/>
      <c r="H32" s="23"/>
      <c r="I32" s="23"/>
      <c r="J32" s="23"/>
      <c r="K32" s="14">
        <v>0</v>
      </c>
      <c r="L32" s="23">
        <v>0</v>
      </c>
      <c r="M32" s="23">
        <v>0</v>
      </c>
      <c r="N32" s="23">
        <v>0</v>
      </c>
      <c r="O32" s="23">
        <v>0</v>
      </c>
      <c r="P32" s="53">
        <v>0</v>
      </c>
      <c r="Q32" s="44">
        <f t="shared" si="6"/>
        <v>0</v>
      </c>
      <c r="R32" s="9" t="b">
        <v>1</v>
      </c>
    </row>
    <row r="33" spans="2:18" ht="16.5" thickBot="1" x14ac:dyDescent="0.25">
      <c r="B33" s="666"/>
      <c r="C33" s="673" t="s">
        <v>71</v>
      </c>
      <c r="D33" s="674"/>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5" thickTop="1" x14ac:dyDescent="0.2">
      <c r="B34" s="666"/>
      <c r="C34" s="675" t="s">
        <v>32</v>
      </c>
      <c r="D34" s="676"/>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
      <c r="B35" s="666"/>
      <c r="C35" s="686" t="s">
        <v>27</v>
      </c>
      <c r="D35" s="687"/>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5" thickBot="1" x14ac:dyDescent="0.25">
      <c r="B36" s="667"/>
      <c r="C36" s="679" t="s">
        <v>72</v>
      </c>
      <c r="D36" s="680"/>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
      <c r="B37" s="664" t="s">
        <v>4</v>
      </c>
      <c r="C37" s="664"/>
      <c r="D37" s="664"/>
      <c r="E37" s="664"/>
      <c r="F37" s="664"/>
      <c r="G37" s="664"/>
      <c r="H37" s="664"/>
      <c r="I37" s="664"/>
      <c r="J37" s="664"/>
      <c r="K37" s="664"/>
      <c r="L37" s="664"/>
      <c r="M37" s="664"/>
      <c r="N37" s="664"/>
      <c r="O37" s="664"/>
      <c r="P37" s="664"/>
      <c r="Q37" s="664"/>
    </row>
    <row r="38" spans="2:18" x14ac:dyDescent="0.2">
      <c r="B38" s="665" t="s">
        <v>74</v>
      </c>
      <c r="C38" s="665"/>
      <c r="D38" s="665"/>
      <c r="E38" s="665"/>
      <c r="F38" s="665"/>
      <c r="G38" s="665"/>
      <c r="H38" s="665"/>
      <c r="I38" s="665"/>
      <c r="J38" s="665"/>
      <c r="K38" s="665"/>
      <c r="L38" s="665"/>
      <c r="M38" s="665"/>
      <c r="N38" s="665"/>
      <c r="O38" s="665"/>
      <c r="P38" s="665"/>
      <c r="Q38" s="665"/>
    </row>
    <row r="39" spans="2:18" x14ac:dyDescent="0.2">
      <c r="B39" s="665" t="s">
        <v>79</v>
      </c>
      <c r="C39" s="665"/>
      <c r="D39" s="665"/>
      <c r="E39" s="665"/>
      <c r="F39" s="665"/>
      <c r="G39" s="665"/>
      <c r="H39" s="665"/>
      <c r="I39" s="665"/>
      <c r="J39" s="665"/>
      <c r="K39" s="665"/>
      <c r="L39" s="665"/>
      <c r="M39" s="665"/>
      <c r="N39" s="665"/>
      <c r="O39" s="665"/>
      <c r="P39" s="665"/>
      <c r="Q39" s="665"/>
    </row>
    <row r="41" spans="2:18" ht="16.5" thickBot="1" x14ac:dyDescent="0.25">
      <c r="B41" s="682" t="s">
        <v>76</v>
      </c>
      <c r="C41" s="682"/>
      <c r="D41" s="682"/>
      <c r="E41" s="682"/>
      <c r="F41" s="682"/>
      <c r="G41" s="682"/>
      <c r="H41" s="682"/>
      <c r="I41" s="682"/>
      <c r="J41" s="682"/>
      <c r="K41" s="682"/>
      <c r="L41" s="682"/>
      <c r="M41" s="682"/>
      <c r="N41" s="682"/>
      <c r="O41" s="682"/>
      <c r="P41" s="682"/>
      <c r="Q41" s="682"/>
    </row>
    <row r="42" spans="2:18" ht="16.5" thickBot="1" x14ac:dyDescent="0.25">
      <c r="B42" s="5" t="s">
        <v>63</v>
      </c>
      <c r="C42" s="683" t="s">
        <v>11</v>
      </c>
      <c r="D42" s="684"/>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
      <c r="B43" s="681" t="s">
        <v>65</v>
      </c>
      <c r="C43" s="668"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
      <c r="B44" s="666"/>
      <c r="C44" s="669"/>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
      <c r="B45" s="666"/>
      <c r="C45" s="669"/>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5" thickBot="1" x14ac:dyDescent="0.25">
      <c r="B46" s="666"/>
      <c r="C46" s="669"/>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25">
      <c r="B47" s="666"/>
      <c r="C47" s="669"/>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7.25" thickTop="1" thickBot="1" x14ac:dyDescent="0.25">
      <c r="B48" s="666"/>
      <c r="C48" s="685"/>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
      <c r="B49" s="666"/>
      <c r="C49" s="675" t="s">
        <v>70</v>
      </c>
      <c r="D49" s="676"/>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5" thickBot="1" x14ac:dyDescent="0.25">
      <c r="B50" s="666"/>
      <c r="C50" s="673" t="s">
        <v>71</v>
      </c>
      <c r="D50" s="674"/>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5" thickTop="1" x14ac:dyDescent="0.2">
      <c r="B51" s="666"/>
      <c r="C51" s="675" t="s">
        <v>32</v>
      </c>
      <c r="D51" s="676"/>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
      <c r="B52" s="666"/>
      <c r="C52" s="686" t="s">
        <v>27</v>
      </c>
      <c r="D52" s="687"/>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5" thickBot="1" x14ac:dyDescent="0.25">
      <c r="B53" s="667"/>
      <c r="C53" s="679" t="s">
        <v>72</v>
      </c>
      <c r="D53" s="680"/>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
      <c r="B54" s="681" t="s">
        <v>39</v>
      </c>
      <c r="C54" s="668"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
      <c r="B55" s="666"/>
      <c r="C55" s="669"/>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
      <c r="B56" s="666"/>
      <c r="C56" s="669"/>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5" thickBot="1" x14ac:dyDescent="0.25">
      <c r="B57" s="666"/>
      <c r="C57" s="669"/>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7.25" hidden="1" thickTop="1" thickBot="1" x14ac:dyDescent="0.25">
      <c r="B58" s="666"/>
      <c r="C58" s="669"/>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7.25" thickTop="1" thickBot="1" x14ac:dyDescent="0.25">
      <c r="B59" s="666"/>
      <c r="C59" s="685"/>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
      <c r="B60" s="666"/>
      <c r="C60" s="675" t="s">
        <v>70</v>
      </c>
      <c r="D60" s="676"/>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5" thickBot="1" x14ac:dyDescent="0.25">
      <c r="B61" s="666"/>
      <c r="C61" s="673" t="s">
        <v>71</v>
      </c>
      <c r="D61" s="674"/>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5" thickTop="1" x14ac:dyDescent="0.2">
      <c r="B62" s="666"/>
      <c r="C62" s="675" t="s">
        <v>32</v>
      </c>
      <c r="D62" s="676"/>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
      <c r="B63" s="666"/>
      <c r="C63" s="686" t="s">
        <v>27</v>
      </c>
      <c r="D63" s="687"/>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5" thickBot="1" x14ac:dyDescent="0.25">
      <c r="B64" s="667"/>
      <c r="C64" s="679" t="s">
        <v>72</v>
      </c>
      <c r="D64" s="680"/>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
      <c r="B65" s="666" t="s">
        <v>73</v>
      </c>
      <c r="C65" s="668"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
      <c r="B66" s="666"/>
      <c r="C66" s="669"/>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
      <c r="B67" s="666"/>
      <c r="C67" s="669"/>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5" thickBot="1" x14ac:dyDescent="0.25">
      <c r="B68" s="666"/>
      <c r="C68" s="669"/>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7.25" hidden="1" thickTop="1" thickBot="1" x14ac:dyDescent="0.25">
      <c r="B69" s="666"/>
      <c r="C69" s="669"/>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7.25" thickTop="1" thickBot="1" x14ac:dyDescent="0.25">
      <c r="B70" s="666"/>
      <c r="C70" s="685"/>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
      <c r="B71" s="666"/>
      <c r="C71" s="675" t="s">
        <v>70</v>
      </c>
      <c r="D71" s="676"/>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5" thickBot="1" x14ac:dyDescent="0.25">
      <c r="B72" s="666"/>
      <c r="C72" s="673" t="s">
        <v>71</v>
      </c>
      <c r="D72" s="674"/>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5" thickTop="1" x14ac:dyDescent="0.2">
      <c r="B73" s="666"/>
      <c r="C73" s="675" t="s">
        <v>32</v>
      </c>
      <c r="D73" s="676"/>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
      <c r="B74" s="666"/>
      <c r="C74" s="686" t="s">
        <v>27</v>
      </c>
      <c r="D74" s="687"/>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5" thickBot="1" x14ac:dyDescent="0.25">
      <c r="B75" s="667"/>
      <c r="C75" s="679" t="s">
        <v>72</v>
      </c>
      <c r="D75" s="680"/>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
      <c r="B76" s="664" t="s">
        <v>4</v>
      </c>
      <c r="C76" s="664"/>
      <c r="D76" s="664"/>
      <c r="E76" s="664"/>
      <c r="F76" s="664"/>
      <c r="G76" s="664"/>
      <c r="H76" s="664"/>
      <c r="I76" s="664"/>
      <c r="J76" s="664"/>
      <c r="K76" s="664"/>
      <c r="L76" s="664"/>
      <c r="M76" s="664"/>
      <c r="N76" s="664"/>
      <c r="O76" s="664"/>
      <c r="P76" s="664"/>
      <c r="Q76" s="664"/>
    </row>
    <row r="77" spans="2:18" ht="15.75" customHeight="1" x14ac:dyDescent="0.2">
      <c r="B77" s="665" t="s">
        <v>74</v>
      </c>
      <c r="C77" s="665"/>
      <c r="D77" s="665"/>
      <c r="E77" s="665"/>
      <c r="F77" s="665"/>
      <c r="G77" s="665"/>
      <c r="H77" s="665"/>
      <c r="I77" s="665"/>
      <c r="J77" s="665"/>
      <c r="K77" s="665"/>
      <c r="L77" s="665"/>
      <c r="M77" s="665"/>
      <c r="N77" s="665"/>
      <c r="O77" s="665"/>
      <c r="P77" s="665"/>
      <c r="Q77" s="665"/>
    </row>
    <row r="78" spans="2:18" ht="15.75" customHeight="1" x14ac:dyDescent="0.2">
      <c r="B78" s="665" t="s">
        <v>79</v>
      </c>
      <c r="C78" s="665"/>
      <c r="D78" s="665"/>
      <c r="E78" s="665"/>
      <c r="F78" s="665"/>
      <c r="G78" s="665"/>
      <c r="H78" s="665"/>
      <c r="I78" s="665"/>
      <c r="J78" s="665"/>
      <c r="K78" s="665"/>
      <c r="L78" s="665"/>
      <c r="M78" s="665"/>
      <c r="N78" s="665"/>
      <c r="O78" s="665"/>
      <c r="P78" s="665"/>
      <c r="Q78" s="665"/>
    </row>
    <row r="80" spans="2:18" ht="16.5" thickBot="1" x14ac:dyDescent="0.25">
      <c r="B80" s="682" t="s">
        <v>78</v>
      </c>
      <c r="C80" s="682"/>
      <c r="D80" s="682"/>
      <c r="E80" s="682"/>
      <c r="F80" s="682"/>
      <c r="G80" s="682"/>
      <c r="H80" s="682"/>
      <c r="I80" s="682"/>
      <c r="J80" s="682"/>
      <c r="K80" s="682"/>
      <c r="L80" s="682"/>
      <c r="M80" s="682"/>
      <c r="N80" s="682"/>
      <c r="O80" s="682"/>
      <c r="P80" s="682"/>
      <c r="Q80" s="682"/>
    </row>
    <row r="81" spans="2:17" ht="16.5" thickBot="1" x14ac:dyDescent="0.25">
      <c r="B81" s="5" t="s">
        <v>63</v>
      </c>
      <c r="C81" s="683" t="s">
        <v>11</v>
      </c>
      <c r="D81" s="684"/>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
      <c r="B82" s="681" t="s">
        <v>65</v>
      </c>
      <c r="C82" s="668"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
      <c r="B83" s="666"/>
      <c r="C83" s="669"/>
      <c r="D83" s="34" t="s">
        <v>67</v>
      </c>
      <c r="E83" s="14"/>
      <c r="F83" s="14">
        <v>359.25</v>
      </c>
      <c r="G83" s="14">
        <v>491.29</v>
      </c>
      <c r="H83" s="14">
        <v>2271</v>
      </c>
      <c r="I83" s="14"/>
      <c r="J83" s="14"/>
      <c r="K83" s="14"/>
      <c r="L83" s="14"/>
      <c r="M83" s="14"/>
      <c r="N83" s="14"/>
      <c r="O83" s="14"/>
      <c r="P83" s="14"/>
      <c r="Q83" s="15">
        <f t="shared" ref="Q83:Q90" si="18">SUM(E83:P83)</f>
        <v>3121.54</v>
      </c>
    </row>
    <row r="84" spans="2:17" x14ac:dyDescent="0.2">
      <c r="B84" s="666"/>
      <c r="C84" s="669"/>
      <c r="D84" s="34" t="s">
        <v>14</v>
      </c>
      <c r="E84" s="14"/>
      <c r="F84" s="14">
        <v>0</v>
      </c>
      <c r="G84" s="14">
        <v>0</v>
      </c>
      <c r="H84" s="14">
        <v>0</v>
      </c>
      <c r="I84" s="14"/>
      <c r="J84" s="14"/>
      <c r="K84" s="14"/>
      <c r="L84" s="14"/>
      <c r="M84" s="14"/>
      <c r="N84" s="14"/>
      <c r="O84" s="14"/>
      <c r="P84" s="14"/>
      <c r="Q84" s="15">
        <f t="shared" si="18"/>
        <v>0</v>
      </c>
    </row>
    <row r="85" spans="2:17" x14ac:dyDescent="0.2">
      <c r="B85" s="666"/>
      <c r="C85" s="669"/>
      <c r="D85" s="34" t="s">
        <v>68</v>
      </c>
      <c r="E85" s="14"/>
      <c r="F85" s="14">
        <v>247224.83</v>
      </c>
      <c r="G85" s="14">
        <v>265894.2</v>
      </c>
      <c r="H85" s="14">
        <v>277106.90999999997</v>
      </c>
      <c r="I85" s="14"/>
      <c r="J85" s="14"/>
      <c r="K85" s="14"/>
      <c r="L85" s="14"/>
      <c r="M85" s="14"/>
      <c r="N85" s="14"/>
      <c r="O85" s="14"/>
      <c r="P85" s="14"/>
      <c r="Q85" s="15">
        <f t="shared" si="18"/>
        <v>790225.94</v>
      </c>
    </row>
    <row r="86" spans="2:17" ht="16.5" thickBot="1" x14ac:dyDescent="0.25">
      <c r="B86" s="666"/>
      <c r="C86" s="669"/>
      <c r="D86" s="35" t="s">
        <v>15</v>
      </c>
      <c r="E86" s="17"/>
      <c r="F86" s="17">
        <v>0</v>
      </c>
      <c r="G86" s="17">
        <v>0</v>
      </c>
      <c r="H86" s="17">
        <v>0</v>
      </c>
      <c r="I86" s="17"/>
      <c r="J86" s="17"/>
      <c r="K86" s="17"/>
      <c r="L86" s="17"/>
      <c r="M86" s="17"/>
      <c r="N86" s="17"/>
      <c r="O86" s="17"/>
      <c r="P86" s="17"/>
      <c r="Q86" s="18">
        <f t="shared" si="18"/>
        <v>0</v>
      </c>
    </row>
    <row r="87" spans="2:17" ht="16.5" thickTop="1" x14ac:dyDescent="0.2">
      <c r="B87" s="666"/>
      <c r="C87" s="670"/>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
      <c r="B88" s="666"/>
      <c r="C88" s="671" t="s">
        <v>70</v>
      </c>
      <c r="D88" s="672"/>
      <c r="E88" s="14"/>
      <c r="F88" s="14">
        <v>2054738.57</v>
      </c>
      <c r="G88" s="14">
        <v>2097869.7599999998</v>
      </c>
      <c r="H88" s="14">
        <v>2139782.15</v>
      </c>
      <c r="I88" s="14"/>
      <c r="J88" s="14"/>
      <c r="K88" s="14"/>
      <c r="L88" s="14"/>
      <c r="M88" s="14"/>
      <c r="N88" s="14"/>
      <c r="O88" s="14"/>
      <c r="P88" s="14"/>
      <c r="Q88" s="15">
        <f t="shared" si="18"/>
        <v>6292390.4800000004</v>
      </c>
    </row>
    <row r="89" spans="2:17" ht="16.5" thickBot="1" x14ac:dyDescent="0.25">
      <c r="B89" s="666"/>
      <c r="C89" s="673" t="s">
        <v>71</v>
      </c>
      <c r="D89" s="674"/>
      <c r="E89" s="17"/>
      <c r="F89" s="17">
        <v>8299.52</v>
      </c>
      <c r="G89" s="17">
        <v>2138.1</v>
      </c>
      <c r="H89" s="17">
        <v>6520.7</v>
      </c>
      <c r="I89" s="17"/>
      <c r="J89" s="17"/>
      <c r="K89" s="17"/>
      <c r="L89" s="17"/>
      <c r="M89" s="17"/>
      <c r="N89" s="17"/>
      <c r="O89" s="17"/>
      <c r="P89" s="17"/>
      <c r="Q89" s="18">
        <f t="shared" si="18"/>
        <v>16958.32</v>
      </c>
    </row>
    <row r="90" spans="2:17" ht="16.5" thickTop="1" x14ac:dyDescent="0.2">
      <c r="B90" s="666"/>
      <c r="C90" s="675" t="s">
        <v>32</v>
      </c>
      <c r="D90" s="676"/>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
      <c r="B91" s="666"/>
      <c r="C91" s="671" t="s">
        <v>27</v>
      </c>
      <c r="D91" s="672"/>
      <c r="E91" s="26"/>
      <c r="F91" s="26"/>
      <c r="G91" s="26"/>
      <c r="H91" s="26"/>
      <c r="I91" s="26"/>
      <c r="J91" s="26"/>
      <c r="K91" s="26"/>
      <c r="L91" s="26"/>
      <c r="M91" s="26"/>
      <c r="N91" s="26"/>
      <c r="O91" s="26"/>
      <c r="P91" s="26"/>
      <c r="Q91" s="27" t="e">
        <f>AVERAGE(E91:P91)</f>
        <v>#DIV/0!</v>
      </c>
    </row>
    <row r="92" spans="2:17" ht="16.5" thickBot="1" x14ac:dyDescent="0.25">
      <c r="B92" s="667"/>
      <c r="C92" s="679" t="s">
        <v>72</v>
      </c>
      <c r="D92" s="680"/>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
      <c r="B93" s="681" t="s">
        <v>39</v>
      </c>
      <c r="C93" s="668"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
      <c r="B94" s="666"/>
      <c r="C94" s="669"/>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
      <c r="B95" s="666"/>
      <c r="C95" s="669"/>
      <c r="D95" s="34" t="s">
        <v>14</v>
      </c>
      <c r="E95" s="14"/>
      <c r="F95" s="14">
        <v>418115.25</v>
      </c>
      <c r="G95" s="14">
        <v>151718.98000000001</v>
      </c>
      <c r="H95" s="14">
        <v>284390.23</v>
      </c>
      <c r="I95" s="14"/>
      <c r="J95" s="14"/>
      <c r="K95" s="14"/>
      <c r="L95" s="14"/>
      <c r="M95" s="14"/>
      <c r="N95" s="14"/>
      <c r="O95" s="14"/>
      <c r="P95" s="14"/>
      <c r="Q95" s="15">
        <f t="shared" si="22"/>
        <v>854224.46</v>
      </c>
    </row>
    <row r="96" spans="2:17" x14ac:dyDescent="0.2">
      <c r="B96" s="666"/>
      <c r="C96" s="669"/>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5" thickBot="1" x14ac:dyDescent="0.25">
      <c r="B97" s="666"/>
      <c r="C97" s="669"/>
      <c r="D97" s="35" t="s">
        <v>15</v>
      </c>
      <c r="E97" s="17"/>
      <c r="F97" s="17">
        <v>0</v>
      </c>
      <c r="G97" s="17">
        <v>0</v>
      </c>
      <c r="H97" s="17">
        <v>0</v>
      </c>
      <c r="I97" s="17"/>
      <c r="J97" s="17"/>
      <c r="K97" s="17"/>
      <c r="L97" s="17"/>
      <c r="M97" s="17"/>
      <c r="N97" s="17"/>
      <c r="O97" s="17"/>
      <c r="P97" s="17"/>
      <c r="Q97" s="18">
        <f t="shared" si="22"/>
        <v>0</v>
      </c>
    </row>
    <row r="98" spans="2:17" ht="16.5" thickTop="1" x14ac:dyDescent="0.2">
      <c r="B98" s="666"/>
      <c r="C98" s="670"/>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
      <c r="B99" s="666"/>
      <c r="C99" s="671" t="s">
        <v>70</v>
      </c>
      <c r="D99" s="672"/>
      <c r="E99" s="14"/>
      <c r="F99" s="14">
        <v>19674016.100000001</v>
      </c>
      <c r="G99" s="14">
        <v>20238774.77</v>
      </c>
      <c r="H99" s="14">
        <v>20313196.379999999</v>
      </c>
      <c r="I99" s="14"/>
      <c r="J99" s="14"/>
      <c r="K99" s="14"/>
      <c r="L99" s="14"/>
      <c r="M99" s="14"/>
      <c r="N99" s="14"/>
      <c r="O99" s="14"/>
      <c r="P99" s="14"/>
      <c r="Q99" s="15">
        <f t="shared" si="22"/>
        <v>60225987.25</v>
      </c>
    </row>
    <row r="100" spans="2:17" ht="16.5" thickBot="1" x14ac:dyDescent="0.25">
      <c r="B100" s="666"/>
      <c r="C100" s="673" t="s">
        <v>71</v>
      </c>
      <c r="D100" s="674"/>
      <c r="E100" s="17"/>
      <c r="F100" s="17">
        <v>179155.64</v>
      </c>
      <c r="G100" s="17">
        <v>90850.59</v>
      </c>
      <c r="H100" s="17">
        <v>169150.83</v>
      </c>
      <c r="I100" s="17"/>
      <c r="J100" s="17"/>
      <c r="K100" s="17"/>
      <c r="L100" s="17"/>
      <c r="M100" s="17"/>
      <c r="N100" s="17"/>
      <c r="O100" s="17"/>
      <c r="P100" s="17"/>
      <c r="Q100" s="18">
        <f t="shared" si="22"/>
        <v>439157.05999999994</v>
      </c>
    </row>
    <row r="101" spans="2:17" ht="16.5" thickTop="1" x14ac:dyDescent="0.2">
      <c r="B101" s="666"/>
      <c r="C101" s="675" t="s">
        <v>32</v>
      </c>
      <c r="D101" s="676"/>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
      <c r="B102" s="666"/>
      <c r="C102" s="671" t="s">
        <v>27</v>
      </c>
      <c r="D102" s="672"/>
      <c r="E102" s="26"/>
      <c r="F102" s="26"/>
      <c r="G102" s="26"/>
      <c r="H102" s="26"/>
      <c r="I102" s="26"/>
      <c r="J102" s="26"/>
      <c r="K102" s="26"/>
      <c r="L102" s="26"/>
      <c r="M102" s="26"/>
      <c r="N102" s="26"/>
      <c r="O102" s="26"/>
      <c r="P102" s="26"/>
      <c r="Q102" s="27" t="e">
        <f>AVERAGE(E102:P102)</f>
        <v>#DIV/0!</v>
      </c>
    </row>
    <row r="103" spans="2:17" ht="16.5" thickBot="1" x14ac:dyDescent="0.25">
      <c r="B103" s="667"/>
      <c r="C103" s="677" t="s">
        <v>72</v>
      </c>
      <c r="D103" s="678"/>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
      <c r="B104" s="666" t="s">
        <v>73</v>
      </c>
      <c r="C104" s="668"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
      <c r="B105" s="666"/>
      <c r="C105" s="669"/>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
      <c r="B106" s="666"/>
      <c r="C106" s="669"/>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
      <c r="B107" s="666"/>
      <c r="C107" s="669"/>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5" thickBot="1" x14ac:dyDescent="0.25">
      <c r="B108" s="666"/>
      <c r="C108" s="669"/>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5" thickTop="1" x14ac:dyDescent="0.2">
      <c r="B109" s="666"/>
      <c r="C109" s="670"/>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
      <c r="B110" s="666"/>
      <c r="C110" s="671" t="s">
        <v>70</v>
      </c>
      <c r="D110" s="672"/>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5" thickBot="1" x14ac:dyDescent="0.25">
      <c r="B111" s="666"/>
      <c r="C111" s="673" t="s">
        <v>71</v>
      </c>
      <c r="D111" s="674"/>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5" thickTop="1" x14ac:dyDescent="0.2">
      <c r="B112" s="666"/>
      <c r="C112" s="675" t="s">
        <v>32</v>
      </c>
      <c r="D112" s="676"/>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
      <c r="B113" s="666"/>
      <c r="C113" s="671" t="s">
        <v>27</v>
      </c>
      <c r="D113" s="672"/>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5" thickBot="1" x14ac:dyDescent="0.25">
      <c r="B114" s="667"/>
      <c r="C114" s="677" t="s">
        <v>72</v>
      </c>
      <c r="D114" s="678"/>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
      <c r="B115" s="664" t="s">
        <v>4</v>
      </c>
      <c r="C115" s="664"/>
      <c r="D115" s="664"/>
      <c r="E115" s="664"/>
      <c r="F115" s="664"/>
      <c r="G115" s="664"/>
      <c r="H115" s="664"/>
      <c r="I115" s="664"/>
      <c r="J115" s="664"/>
      <c r="K115" s="664"/>
      <c r="L115" s="664"/>
      <c r="M115" s="664"/>
      <c r="N115" s="664"/>
      <c r="O115" s="664"/>
      <c r="P115" s="664"/>
      <c r="Q115" s="664"/>
    </row>
    <row r="116" spans="2:17" x14ac:dyDescent="0.2">
      <c r="B116" s="665" t="s">
        <v>74</v>
      </c>
      <c r="C116" s="665"/>
      <c r="D116" s="665"/>
      <c r="E116" s="665"/>
      <c r="F116" s="665"/>
      <c r="G116" s="665"/>
      <c r="H116" s="665"/>
      <c r="I116" s="665"/>
      <c r="J116" s="665"/>
      <c r="K116" s="665"/>
      <c r="L116" s="665"/>
      <c r="M116" s="665"/>
      <c r="N116" s="665"/>
      <c r="O116" s="665"/>
      <c r="P116" s="665"/>
      <c r="Q116" s="665"/>
    </row>
    <row r="117" spans="2:17" x14ac:dyDescent="0.2">
      <c r="B117" s="665" t="s">
        <v>75</v>
      </c>
      <c r="C117" s="665"/>
      <c r="D117" s="665"/>
      <c r="E117" s="665"/>
      <c r="F117" s="665"/>
      <c r="G117" s="665"/>
      <c r="H117" s="665"/>
      <c r="I117" s="665"/>
      <c r="J117" s="665"/>
      <c r="K117" s="665"/>
      <c r="L117" s="665"/>
      <c r="M117" s="665"/>
      <c r="N117" s="665"/>
      <c r="O117" s="665"/>
      <c r="P117" s="665"/>
      <c r="Q117" s="665"/>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28515625" defaultRowHeight="15.75" x14ac:dyDescent="0.25"/>
  <cols>
    <col min="1" max="1" width="15.5703125" style="3" bestFit="1" customWidth="1"/>
    <col min="2" max="3" width="9.28515625" style="2"/>
    <col min="4" max="16384" width="9.28515625" style="1"/>
  </cols>
  <sheetData>
    <row r="1" spans="1:3" x14ac:dyDescent="0.25">
      <c r="B1" s="2" t="s">
        <v>17</v>
      </c>
      <c r="C1" s="2" t="s">
        <v>18</v>
      </c>
    </row>
    <row r="2" spans="1:3" x14ac:dyDescent="0.25">
      <c r="A2" s="3">
        <v>39630</v>
      </c>
      <c r="B2" s="2" t="e">
        <f>#REF!</f>
        <v>#REF!</v>
      </c>
      <c r="C2" s="2" t="e">
        <f>'CBHP Caseload'!#REF!+'CBHP Caseload'!#REF!</f>
        <v>#REF!</v>
      </c>
    </row>
    <row r="3" spans="1:3" x14ac:dyDescent="0.25">
      <c r="A3" s="3">
        <v>39661</v>
      </c>
      <c r="B3" s="2" t="e">
        <f>#REF!</f>
        <v>#REF!</v>
      </c>
      <c r="C3" s="2" t="e">
        <f>'CBHP Caseload'!#REF!+'CBHP Caseload'!#REF!</f>
        <v>#REF!</v>
      </c>
    </row>
    <row r="4" spans="1:3" x14ac:dyDescent="0.25">
      <c r="A4" s="3">
        <v>39692</v>
      </c>
      <c r="B4" s="2" t="e">
        <f>#REF!</f>
        <v>#REF!</v>
      </c>
      <c r="C4" s="2" t="e">
        <f>'CBHP Caseload'!#REF!+'CBHP Caseload'!#REF!</f>
        <v>#REF!</v>
      </c>
    </row>
    <row r="5" spans="1:3" x14ac:dyDescent="0.25">
      <c r="A5" s="3">
        <v>39722</v>
      </c>
      <c r="B5" s="2" t="e">
        <f>#REF!</f>
        <v>#REF!</v>
      </c>
      <c r="C5" s="2" t="e">
        <f>'CBHP Caseload'!#REF!+'CBHP Caseload'!#REF!</f>
        <v>#REF!</v>
      </c>
    </row>
    <row r="6" spans="1:3" x14ac:dyDescent="0.25">
      <c r="A6" s="3">
        <v>39753</v>
      </c>
      <c r="B6" s="2" t="e">
        <f>#REF!</f>
        <v>#REF!</v>
      </c>
      <c r="C6" s="2" t="e">
        <f>'CBHP Caseload'!#REF!+'CBHP Caseload'!#REF!</f>
        <v>#REF!</v>
      </c>
    </row>
    <row r="7" spans="1:3" x14ac:dyDescent="0.25">
      <c r="A7" s="3">
        <v>39783</v>
      </c>
      <c r="B7" s="2" t="e">
        <f>#REF!</f>
        <v>#REF!</v>
      </c>
      <c r="C7" s="2" t="e">
        <f>'CBHP Caseload'!#REF!+'CBHP Caseload'!#REF!</f>
        <v>#REF!</v>
      </c>
    </row>
    <row r="8" spans="1:3" x14ac:dyDescent="0.25">
      <c r="A8" s="3">
        <v>39814</v>
      </c>
      <c r="B8" s="2" t="e">
        <f>#REF!</f>
        <v>#REF!</v>
      </c>
      <c r="C8" s="2" t="e">
        <f>'CBHP Caseload'!#REF!+'CBHP Caseload'!#REF!</f>
        <v>#REF!</v>
      </c>
    </row>
    <row r="9" spans="1:3" x14ac:dyDescent="0.25">
      <c r="A9" s="3">
        <v>39845</v>
      </c>
      <c r="B9" s="2" t="e">
        <f>#REF!</f>
        <v>#REF!</v>
      </c>
      <c r="C9" s="2" t="e">
        <f>'CBHP Caseload'!#REF!+'CBHP Caseload'!#REF!</f>
        <v>#REF!</v>
      </c>
    </row>
    <row r="10" spans="1:3" x14ac:dyDescent="0.25">
      <c r="A10" s="3">
        <v>39873</v>
      </c>
      <c r="B10" s="2" t="e">
        <f>#REF!</f>
        <v>#REF!</v>
      </c>
      <c r="C10" s="2" t="e">
        <f>'CBHP Caseload'!#REF!+'CBHP Caseload'!#REF!</f>
        <v>#REF!</v>
      </c>
    </row>
    <row r="11" spans="1:3" x14ac:dyDescent="0.25">
      <c r="A11" s="3">
        <v>39904</v>
      </c>
      <c r="B11" s="2" t="e">
        <f>#REF!</f>
        <v>#REF!</v>
      </c>
      <c r="C11" s="2" t="e">
        <f>'CBHP Caseload'!#REF!+'CBHP Caseload'!#REF!</f>
        <v>#REF!</v>
      </c>
    </row>
    <row r="12" spans="1:3" x14ac:dyDescent="0.25">
      <c r="A12" s="3">
        <v>39934</v>
      </c>
      <c r="B12" s="2" t="e">
        <f>#REF!</f>
        <v>#REF!</v>
      </c>
      <c r="C12" s="2" t="e">
        <f>'CBHP Caseload'!#REF!+'CBHP Caseload'!#REF!</f>
        <v>#REF!</v>
      </c>
    </row>
    <row r="13" spans="1:3" x14ac:dyDescent="0.25">
      <c r="A13" s="3">
        <v>39965</v>
      </c>
      <c r="B13" s="2" t="e">
        <f>#REF!</f>
        <v>#REF!</v>
      </c>
      <c r="C13" s="2" t="e">
        <f>'CBHP Caseload'!#REF!+'CBHP Caseload'!#REF!</f>
        <v>#REF!</v>
      </c>
    </row>
    <row r="14" spans="1:3" x14ac:dyDescent="0.25">
      <c r="A14" s="3">
        <v>39995</v>
      </c>
      <c r="B14" s="2" t="e">
        <f>#REF!</f>
        <v>#REF!</v>
      </c>
      <c r="C14" s="2">
        <f>'CBHP Caseload'!F16+'CBHP Caseload'!K16</f>
        <v>4458</v>
      </c>
    </row>
    <row r="15" spans="1:3" x14ac:dyDescent="0.25">
      <c r="A15" s="3">
        <v>40026</v>
      </c>
      <c r="B15" s="2" t="e">
        <f>#REF!</f>
        <v>#REF!</v>
      </c>
      <c r="C15" s="2">
        <f>'CBHP Caseload'!F17+'CBHP Caseload'!K17</f>
        <v>71057</v>
      </c>
    </row>
    <row r="16" spans="1:3" x14ac:dyDescent="0.25">
      <c r="A16" s="3">
        <v>40057</v>
      </c>
      <c r="B16" s="2" t="e">
        <f>#REF!</f>
        <v>#REF!</v>
      </c>
      <c r="C16" s="2">
        <f>'CBHP Caseload'!F18+'CBHP Caseload'!K18</f>
        <v>69973</v>
      </c>
    </row>
    <row r="17" spans="1:3" x14ac:dyDescent="0.25">
      <c r="A17" s="3">
        <v>40087</v>
      </c>
      <c r="B17" s="2" t="e">
        <f>#REF!</f>
        <v>#REF!</v>
      </c>
      <c r="C17" s="2">
        <f>'CBHP Caseload'!F19+'CBHP Caseload'!K19</f>
        <v>68488</v>
      </c>
    </row>
    <row r="18" spans="1:3" x14ac:dyDescent="0.25">
      <c r="A18" s="3">
        <v>40118</v>
      </c>
      <c r="B18" s="2" t="e">
        <f>#REF!</f>
        <v>#REF!</v>
      </c>
      <c r="C18" s="2">
        <f>'CBHP Caseload'!F20+'CBHP Caseload'!K20</f>
        <v>68047</v>
      </c>
    </row>
    <row r="19" spans="1:3" x14ac:dyDescent="0.25">
      <c r="A19" s="3">
        <v>40148</v>
      </c>
      <c r="B19" s="2" t="e">
        <f>#REF!</f>
        <v>#REF!</v>
      </c>
      <c r="C19" s="2">
        <f>'CBHP Caseload'!F21+'CBHP Caseload'!K21</f>
        <v>68278</v>
      </c>
    </row>
    <row r="20" spans="1:3" x14ac:dyDescent="0.25">
      <c r="A20" s="3">
        <v>40179</v>
      </c>
      <c r="B20" s="2" t="e">
        <f>#REF!</f>
        <v>#REF!</v>
      </c>
      <c r="C20" s="2">
        <f>'CBHP Caseload'!F22+'CBHP Caseload'!K22</f>
        <v>69221</v>
      </c>
    </row>
    <row r="21" spans="1:3" x14ac:dyDescent="0.25">
      <c r="A21" s="3">
        <v>40210</v>
      </c>
      <c r="B21" s="2" t="e">
        <f>#REF!</f>
        <v>#REF!</v>
      </c>
      <c r="C21" s="2">
        <f>'CBHP Caseload'!F23+'CBHP Caseload'!K23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Johnson, Erin</cp:lastModifiedBy>
  <cp:lastPrinted>2025-05-13T21:02:09Z</cp:lastPrinted>
  <dcterms:created xsi:type="dcterms:W3CDTF">2003-06-04T15:46:14Z</dcterms:created>
  <dcterms:modified xsi:type="dcterms:W3CDTF">2025-05-13T21:02:38Z</dcterms:modified>
</cp:coreProperties>
</file>