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9-20\10 April 2020\"/>
    </mc:Choice>
  </mc:AlternateContent>
  <xr:revisionPtr revIDLastSave="0" documentId="13_ncr:1_{696A05C0-DA05-4736-95F6-6DDF26BC64F8}" xr6:coauthVersionLast="41" xr6:coauthVersionMax="45" xr10:uidLastSave="{00000000-0000-0000-0000-000000000000}"/>
  <bookViews>
    <workbookView xWindow="21480" yWindow="-900" windowWidth="29040" windowHeight="15840" tabRatio="836" firstSheet="6" activeTab="12"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RAE'!$A$1:$K$41</definedName>
    <definedName name="_xlnm.Print_Area" localSheetId="6">'BH Expend'!$A$1:$D$21</definedName>
    <definedName name="_xlnm.Print_Area" localSheetId="4">'Caseload by Program'!$A$1:$Q$121</definedName>
    <definedName name="_xlnm.Print_Area" localSheetId="9">'CBHP Caseload'!$B$1:$J$155</definedName>
    <definedName name="_xlnm.Print_Area" localSheetId="8">'CBHP Expend'!$A$1:$E$20</definedName>
    <definedName name="_xlnm.Print_Area" localSheetId="10">'DiDD Expend and Caseload'!$A$1:$Q$41</definedName>
    <definedName name="_xlnm.Print_Area" localSheetId="13">'Expansion Expenditure'!$B$2:$Q$39,'Expansion Expenditure'!$B$41:$Q$78,'Expansion Expenditure'!$B$80:$Q$117</definedName>
    <definedName name="_xlnm.Print_Area" localSheetId="2">'Hospital Supplemental Payments'!$A$2:$O$16</definedName>
    <definedName name="_xlnm.Print_Area" localSheetId="3">'Medicaid Caseload'!$B$1:$R$159</definedName>
    <definedName name="_xlnm.Print_Area" localSheetId="11">'MMA Expend and Caseload'!$A$1:$C$22</definedName>
    <definedName name="_xlnm.Print_Area" localSheetId="12">'OAP Expend and Caseload'!$A$1:$C$35</definedName>
    <definedName name="_xlnm.Print_Area" localSheetId="1">'Premiums Approp'!$B$3:$C$10</definedName>
    <definedName name="_xlnm.Print_Area" localSheetId="0">'Premiums Expend'!$A$1:$O$66</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L109" i="28" s="1"/>
  <c r="L112" i="28" s="1"/>
  <c r="L114" i="28" s="1"/>
  <c r="K104" i="28"/>
  <c r="J104" i="28"/>
  <c r="J109" i="28" s="1"/>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K48" i="28" l="1"/>
  <c r="K51" i="28" s="1"/>
  <c r="P70" i="28"/>
  <c r="K70" i="28"/>
  <c r="K73" i="28" s="1"/>
  <c r="F48" i="28"/>
  <c r="F51" i="28" s="1"/>
  <c r="N48" i="28"/>
  <c r="N51" i="28" s="1"/>
  <c r="L70" i="28"/>
  <c r="L73" i="28" s="1"/>
  <c r="N59" i="28"/>
  <c r="N62" i="28" s="1"/>
  <c r="H48" i="28"/>
  <c r="H51" i="28" s="1"/>
  <c r="P48" i="28"/>
  <c r="P51" i="28" s="1"/>
  <c r="F70" i="28"/>
  <c r="J59" i="28"/>
  <c r="J62" i="28" s="1"/>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F73" i="28"/>
  <c r="N9" i="28"/>
  <c r="N12" i="28" s="1"/>
  <c r="M31" i="28"/>
  <c r="M34" i="28" s="1"/>
  <c r="Q33" i="28"/>
  <c r="M51" i="28"/>
  <c r="Q46" i="28"/>
  <c r="K62" i="28"/>
  <c r="Q71" i="28"/>
  <c r="Q72" i="28"/>
  <c r="Q74" i="28"/>
  <c r="M9" i="28"/>
  <c r="M12" i="28" s="1"/>
  <c r="Q7" i="28"/>
  <c r="K20" i="28"/>
  <c r="K23" i="28" s="1"/>
  <c r="L51" i="28"/>
  <c r="F62" i="28"/>
  <c r="H73" i="28"/>
  <c r="P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alcChain>
</file>

<file path=xl/sharedStrings.xml><?xml version="1.0" encoding="utf-8"?>
<sst xmlns="http://schemas.openxmlformats.org/spreadsheetml/2006/main" count="699" uniqueCount="377">
  <si>
    <t>TOTAL</t>
  </si>
  <si>
    <t>Breast &amp; Cervical Cancer Program</t>
  </si>
  <si>
    <t>Foster Care</t>
  </si>
  <si>
    <t>Children Dental Expenditures</t>
  </si>
  <si>
    <t>Notes:</t>
  </si>
  <si>
    <t>HMO Average</t>
  </si>
  <si>
    <t>PCPP Average</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</si>
  <si>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</si>
  <si>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</si>
  <si>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</si>
  <si>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</si>
  <si>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</si>
  <si>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</si>
  <si>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</si>
  <si>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</si>
  <si>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</si>
  <si>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</si>
  <si>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</si>
  <si>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</si>
  <si>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</si>
  <si>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</si>
  <si>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</si>
  <si>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PIHP Average</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</si>
  <si>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</si>
  <si>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</si>
  <si>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</si>
  <si>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</si>
  <si>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</si>
  <si>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</si>
  <si>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</si>
  <si>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</si>
  <si>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</si>
  <si>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</si>
  <si>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</si>
  <si>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</si>
  <si>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</si>
  <si>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</si>
  <si>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</si>
  <si>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</si>
  <si>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</si>
  <si>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</si>
  <si>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</si>
  <si>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</si>
  <si>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</si>
  <si>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</si>
  <si>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</si>
  <si>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</si>
  <si>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</si>
  <si>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</si>
  <si>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</si>
  <si>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</si>
  <si>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</si>
  <si>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</si>
  <si>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</si>
  <si>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</si>
  <si>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</si>
  <si>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</si>
  <si>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</si>
  <si>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</si>
  <si>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</si>
  <si>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</si>
  <si>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</si>
  <si>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</si>
  <si>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</si>
  <si>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</si>
  <si>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</si>
  <si>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</si>
  <si>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</si>
  <si>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</si>
  <si>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</si>
  <si>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</si>
  <si>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</si>
  <si>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</si>
  <si>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</si>
  <si>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</si>
  <si>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</si>
  <si>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</si>
  <si>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</si>
  <si>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</si>
  <si>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</si>
  <si>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</si>
  <si>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</si>
  <si>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</si>
  <si>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</si>
  <si>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</si>
  <si>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</si>
  <si>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</si>
  <si>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</si>
  <si>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</si>
  <si>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</si>
  <si>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</si>
  <si>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</si>
  <si>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t>
  </si>
  <si>
    <t>A
A
A</t>
  </si>
  <si>
    <t>A
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</si>
  <si>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</si>
  <si>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</si>
  <si>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</si>
  <si>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</si>
  <si>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</si>
  <si>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</si>
  <si>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</si>
  <si>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</si>
  <si>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</si>
  <si>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</si>
  <si>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</si>
  <si>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</si>
  <si>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</si>
  <si>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</si>
  <si>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</si>
  <si>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</si>
  <si>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</si>
  <si>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</si>
  <si>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</si>
  <si>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</si>
  <si>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</si>
  <si>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</si>
  <si>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</si>
  <si>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</si>
  <si>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</si>
  <si>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</si>
  <si>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</si>
  <si>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2019-20 Supplemental Payments by Service Category</t>
  </si>
  <si>
    <t>FY 2019-20 Total YTD</t>
  </si>
  <si>
    <t>2) September Hospital Supplemental Medicaid Payments expenditure will not tie out to the total for the Medical Services Premiums Hospital Supplemental Payments in the FY 2019-20 Supplemental Payments by Service Category exhibit due to a prior period adjustment outside of the current model period.</t>
  </si>
  <si>
    <t>FY 2019-20</t>
  </si>
  <si>
    <t>FY 2019-20 Appropriation</t>
  </si>
  <si>
    <t>FY 2016-17 Actuals</t>
  </si>
  <si>
    <t>FY 2017-18 Actuals</t>
  </si>
  <si>
    <t>FY 2018-19 Actuals</t>
  </si>
  <si>
    <t>1) Source for all caseload data provided is the REX01/COLD (MARS) R-474701 report.  The number of days captured in the monthly figure is equal to the number of days in the report month.</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</si>
  <si>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</si>
  <si>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</si>
  <si>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</si>
  <si>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</si>
  <si>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</si>
  <si>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Average Monthly Enrollment</t>
  </si>
  <si>
    <t>(1) Previously, members were attributed to RCCOs based on county of residence. In ACC Phase II, members are attributed to RAEs based on their Primary Care Medical Provider attribution. The information in this exhibit is based on member county of residence.</t>
  </si>
  <si>
    <t>FY 2019-20 Medicaid Behavioral Health Community Programs Expenditures</t>
  </si>
  <si>
    <t>1) The Medicaid Behavioral Health caseload is the same as the caseload for Medical Services Premiums, with the exception of Non-citizens and Partial Dual Eligibles.</t>
  </si>
  <si>
    <t>FY 2019-20 Medicaid Community Behavioral Health Program Expenditures by Regional Accountable Entity</t>
  </si>
  <si>
    <t>FY 2019-20 Medicaid Community Behavioral Health Program Caseload by Regional Accountable Entity</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</si>
  <si>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</si>
  <si>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</si>
  <si>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</si>
  <si>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Children's Basic Health Plan Expenditures</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</si>
  <si>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</si>
  <si>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FY 2016-17 Actuals </t>
  </si>
  <si>
    <t xml:space="preserve">FY 2017-18 Actuals </t>
  </si>
  <si>
    <t xml:space="preserve">FY 2018-19 Actuals </t>
  </si>
  <si>
    <t>1)  All children's caseload reporting includes the CHP+ at Work program.</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</si>
  <si>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</si>
  <si>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Division for Intellectual and Developmental Disabilities (DIDD) Waiver and State Only Program Caseload Per Month</t>
  </si>
  <si>
    <t>FY 2019-20 Average YTD</t>
  </si>
  <si>
    <t>FY 2019-20 Authorized Maximum Enrollment</t>
  </si>
  <si>
    <t>FY 2019-20 Division for Intellectual and Developmental Disabilities (DIDD) Waiver and State Only Program Expenditure Per Month</t>
  </si>
  <si>
    <t>FY 2019-20  YTD</t>
  </si>
  <si>
    <t>Percent of FY 2019-20 Appropriation Spent</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</si>
  <si>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</si>
  <si>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</si>
  <si>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</si>
  <si>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3) FY 2019-20 Appropriations for DIDD Supported Living Services and Targeted Case Management were adjusted to reflect only the portion appropriated for those services. State-only program appropriations were removed.</t>
  </si>
  <si>
    <t xml:space="preserve">4) State Only Programs are part of the Targeted Case Management appropriation and do not have a stand alone appropriation. The appropriation listed here matches the contract amount for each program. </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</si>
  <si>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</si>
  <si>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2019-20 Old Age Pension State Medical Program Expenditures and Caseload</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</si>
  <si>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</si>
  <si>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</si>
  <si>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4) FY 2019-20 Year-to-Date Appropriation includes SB 19-207 (Long Bill)</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</si>
  <si>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</si>
  <si>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Medicare Modernization Act State Contribution Payment Expenditures and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</si>
  <si>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</si>
  <si>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</si>
  <si>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3)  Year-to-Date Totals are calculated as the sum of monthly expenditures and the average of monthly caseload.</t>
  </si>
  <si>
    <t xml:space="preserve"> </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</si>
  <si>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</si>
  <si>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1) Uncompensated Care Supplemental Hospital Medicaid Payment moved from Medical Services Premiums to Safety Net Provider Payments in September 2019 </t>
  </si>
  <si>
    <t>3) Expenditure for previous months has been slightly restated due to reporting corrections.</t>
  </si>
  <si>
    <t>7) Expenditure for previous months has been slightly restated due to reporting corrections.</t>
  </si>
  <si>
    <r>
      <t>Denver Health Managed Care</t>
    </r>
    <r>
      <rPr>
        <b/>
        <vertAlign val="superscript"/>
        <sz val="12"/>
        <rFont val="Times New Roman"/>
        <family val="1"/>
      </rPr>
      <t>(3)</t>
    </r>
  </si>
  <si>
    <r>
      <t>Denver Health Managed Care</t>
    </r>
    <r>
      <rPr>
        <vertAlign val="superscript"/>
        <sz val="12"/>
        <rFont val="Times New Roman"/>
        <family val="1"/>
      </rPr>
      <t>4</t>
    </r>
  </si>
  <si>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until January 1,2020, as these are ACC initiatives under ACC Phase II.</t>
  </si>
  <si>
    <t>(3) Previously members in Denver Health Managed Care Plan were attributed to RAE 5, Colorado Access. Per HB 19-1285, starting January 1, 2020 members within Denver Health Managed Care are attributed to the Denver Health Managed Care Plan.</t>
  </si>
  <si>
    <t>4)Previously members Denver Health Managed Care Plan were attributed to RAE 5, Colorado Access. Per HB 19-1285, starting January 1, 2020 members within Denver Health Managed Care are attributed to the Denver Health Managed Care Plan.</t>
  </si>
  <si>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</si>
  <si>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</si>
  <si>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</si>
  <si>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Physician and Clinic Services</t>
  </si>
  <si>
    <t>2) The FY 2019-20 Year-to-Date Appropriation includes HB 20-1246 (Supplemental Bill Appropriation).</t>
  </si>
  <si>
    <t>2) FY 2019-20 Year-to-Date Appropriation includes HB 20-1246 (Supplemental Bill) and HB 19-1302 (Cancer Treatment &amp; License Plate Surcharge).</t>
  </si>
  <si>
    <t>Other</t>
  </si>
  <si>
    <t>1) FY 2019-20 Year-to-Date Appropriation includes HB 20-1246 (Supplemental Bill) and HB 19-1038 (Dental Services for Pregnant Women).</t>
  </si>
  <si>
    <t>4) FY 2019-20 Year-to-Date Appropriation includes HB 20-1246</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</si>
  <si>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</si>
  <si>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</si>
  <si>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</si>
  <si>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</si>
  <si>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</si>
  <si>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</si>
  <si>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</si>
  <si>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</si>
  <si>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</si>
  <si>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</si>
  <si>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</si>
  <si>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</si>
  <si>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</si>
  <si>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</si>
  <si>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</si>
  <si>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</si>
  <si>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</si>
  <si>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</si>
  <si>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</si>
  <si>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</si>
  <si>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</si>
  <si>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</si>
  <si>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</si>
  <si>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</si>
  <si>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</si>
  <si>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</si>
  <si>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</si>
  <si>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</si>
  <si>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</si>
  <si>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</si>
  <si>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</si>
  <si>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</si>
  <si>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</si>
  <si>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</si>
  <si>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</si>
  <si>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</si>
  <si>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</si>
  <si>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</si>
  <si>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</si>
  <si>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</si>
  <si>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</si>
  <si>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</si>
  <si>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</si>
  <si>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</si>
  <si>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</si>
  <si>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</si>
  <si>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</si>
  <si>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</si>
  <si>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</si>
  <si>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</si>
  <si>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</si>
  <si>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</si>
  <si>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</si>
  <si>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</si>
  <si>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 (3)</t>
  </si>
  <si>
    <t>Other Categories Subtotal</t>
  </si>
  <si>
    <t>Number of Weeks in Month</t>
  </si>
  <si>
    <t>FY 2019-20 Supplemental Bill Appropriation (HB 20-1246)</t>
  </si>
  <si>
    <t>HB 19-1302 Cancer Treatment &amp; License Plate Surcharge (BCCP)</t>
  </si>
  <si>
    <t>SB 19-197 Continue Complementary or Alternative Medicine Program (Spinal Cord Pilot)</t>
  </si>
  <si>
    <t>SB 19-209 PACE Program Funding Methodology</t>
  </si>
  <si>
    <t>SB 19-238 Improve Wages and Accountability Home Care Workers</t>
  </si>
  <si>
    <t>FY 2019-20 Appropriation YTD</t>
  </si>
  <si>
    <t>FY 2019-20 YTD Expenditures</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</si>
  <si>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</si>
  <si>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</si>
  <si>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</si>
  <si>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</si>
  <si>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</si>
  <si>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</si>
  <si>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</si>
  <si>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</si>
  <si>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</si>
  <si>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Total Supplemental Payments</t>
  </si>
  <si>
    <t>FY 2019-20 Year-to-Date Average</t>
  </si>
  <si>
    <t>FY 2019-20 Year-to-Date Appropriation</t>
  </si>
  <si>
    <t>Monthly Growth</t>
  </si>
  <si>
    <t>Monthly Growth Rate</t>
  </si>
  <si>
    <t>Over-the-year Growth</t>
  </si>
  <si>
    <t>Over-the-year Growth Rate</t>
  </si>
  <si>
    <t>FY 2019-20 Year-to-Date AVERAGE</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</si>
  <si>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</si>
  <si>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</si>
  <si>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</si>
  <si>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</si>
  <si>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</si>
  <si>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</si>
  <si>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</si>
  <si>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</si>
  <si>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</si>
  <si>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</si>
  <si>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</si>
  <si>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</si>
  <si>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</si>
  <si>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</si>
  <si>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</si>
  <si>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</si>
  <si>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</si>
  <si>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</si>
  <si>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</si>
  <si>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</si>
  <si>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</si>
  <si>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</si>
  <si>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</si>
  <si>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</si>
  <si>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</si>
  <si>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</si>
  <si>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</si>
  <si>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</si>
  <si>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</si>
  <si>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</si>
  <si>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</si>
  <si>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</si>
  <si>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</si>
  <si>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</si>
  <si>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</si>
  <si>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</si>
  <si>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</si>
  <si>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</si>
  <si>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</si>
  <si>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</si>
  <si>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</si>
  <si>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</si>
  <si>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</si>
  <si>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</si>
  <si>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</si>
  <si>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</si>
  <si>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</si>
  <si>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</si>
  <si>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</si>
  <si>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</si>
  <si>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</si>
  <si>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</si>
  <si>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</si>
  <si>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</si>
  <si>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</si>
  <si>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</si>
  <si>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</si>
  <si>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</si>
  <si>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</si>
  <si>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</si>
  <si>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</si>
  <si>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</si>
  <si>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</si>
  <si>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</si>
  <si>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</si>
  <si>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</si>
  <si>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</si>
  <si>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</si>
  <si>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</si>
  <si>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</si>
  <si>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</si>
  <si>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</si>
  <si>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</si>
  <si>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</si>
  <si>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</si>
  <si>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</si>
  <si>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</si>
  <si>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</si>
  <si>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</si>
  <si>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</si>
  <si>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</si>
  <si>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</si>
  <si>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</si>
  <si>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</si>
  <si>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</si>
  <si>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HCBS - Developmental Disabilities</t>
  </si>
  <si>
    <t>HCBS - Developmental Disabilities - Regional Centers</t>
  </si>
  <si>
    <t>HCBS - Supported Living Services</t>
  </si>
  <si>
    <t>HCBS - Children's Extensive Support</t>
  </si>
  <si>
    <t xml:space="preserve">HCBS - Children's Habilitation Residential Program </t>
  </si>
  <si>
    <t>HCBS - Targeted Case Management</t>
  </si>
  <si>
    <t>DIDD Subtotal</t>
  </si>
  <si>
    <t>Waiting List Authorizations</t>
  </si>
  <si>
    <t>&lt;30</t>
  </si>
  <si>
    <t>Reserved Capacity Authorizations</t>
  </si>
  <si>
    <t>State Only Supported Living Services</t>
  </si>
  <si>
    <t>Family Support Services Program</t>
  </si>
  <si>
    <t>Case Management</t>
  </si>
  <si>
    <t>State Only Programs Subtotal</t>
  </si>
  <si>
    <t>N/A</t>
  </si>
  <si>
    <t>Quality Assurance, Utilization Review and Supports Intensity Scale</t>
  </si>
  <si>
    <t>Expenditure Per Week</t>
  </si>
  <si>
    <t>State Only Case Management</t>
  </si>
  <si>
    <t>Total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</si>
</sst>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quot;$&quot;##,##0_-;\(&quot;$&quot;##,##0\);\-_;"/>
    <numFmt numFmtId="177" formatCode="[$-409]mmmm\-yy;@"/>
  </numFmts>
  <fonts count="92"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i/>
      <sz val="12"/>
      <name val="Times New Roman"/>
      <family val="1"/>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3" fillId="0" borderId="0"/>
    <xf numFmtId="0" fontId="34" fillId="7" borderId="0"/>
    <xf numFmtId="0" fontId="35" fillId="0" borderId="0"/>
    <xf numFmtId="0" fontId="36" fillId="7" borderId="0"/>
    <xf numFmtId="0" fontId="34" fillId="7" borderId="0"/>
    <xf numFmtId="0" fontId="37" fillId="0" borderId="0"/>
    <xf numFmtId="0" fontId="37"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3" fillId="0" borderId="0"/>
    <xf numFmtId="0" fontId="35" fillId="0" borderId="0"/>
    <xf numFmtId="0" fontId="36" fillId="7" borderId="0"/>
    <xf numFmtId="0" fontId="38" fillId="0" borderId="0" applyNumberFormat="0" applyFill="0" applyBorder="0" applyAlignment="0" applyProtection="0"/>
    <xf numFmtId="0" fontId="39" fillId="0" borderId="110" applyNumberFormat="0" applyFill="0" applyAlignment="0" applyProtection="0"/>
    <xf numFmtId="0" fontId="39" fillId="0" borderId="0" applyNumberFormat="0" applyFill="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3" fillId="11" borderId="111" applyNumberFormat="0" applyAlignment="0" applyProtection="0"/>
    <xf numFmtId="0" fontId="44" fillId="12" borderId="112" applyNumberFormat="0" applyAlignment="0" applyProtection="0"/>
    <xf numFmtId="0" fontId="45" fillId="12" borderId="111" applyNumberFormat="0" applyAlignment="0" applyProtection="0"/>
    <xf numFmtId="0" fontId="46" fillId="0" borderId="113" applyNumberFormat="0" applyFill="0" applyAlignment="0" applyProtection="0"/>
    <xf numFmtId="0" fontId="47" fillId="13" borderId="11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0"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0"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0"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0"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0"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1" fillId="0" borderId="117" applyNumberFormat="0" applyFill="0" applyAlignment="0" applyProtection="0"/>
    <xf numFmtId="0" fontId="52" fillId="0" borderId="118" applyNumberFormat="0" applyFill="0" applyAlignment="0" applyProtection="0"/>
    <xf numFmtId="0" fontId="7" fillId="0" borderId="0"/>
    <xf numFmtId="0" fontId="7" fillId="14" borderId="115" applyNumberFormat="0" applyFont="0" applyAlignment="0" applyProtection="0"/>
    <xf numFmtId="0" fontId="53" fillId="0" borderId="119" applyNumberFormat="0" applyFill="0" applyAlignment="0" applyProtection="0"/>
    <xf numFmtId="0" fontId="7" fillId="0" borderId="0"/>
    <xf numFmtId="0" fontId="7" fillId="0" borderId="0"/>
    <xf numFmtId="0" fontId="54" fillId="0" borderId="0"/>
    <xf numFmtId="0" fontId="54" fillId="0" borderId="0"/>
    <xf numFmtId="0" fontId="55" fillId="0" borderId="0"/>
    <xf numFmtId="0" fontId="55" fillId="0" borderId="0"/>
    <xf numFmtId="0" fontId="55" fillId="0" borderId="0"/>
    <xf numFmtId="0" fontId="6" fillId="0" borderId="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8" borderId="0" applyNumberFormat="0" applyBorder="0" applyAlignment="0" applyProtection="0"/>
    <xf numFmtId="0" fontId="57" fillId="49"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6" borderId="0" applyNumberFormat="0" applyBorder="0" applyAlignment="0" applyProtection="0"/>
    <xf numFmtId="0" fontId="58" fillId="40" borderId="0" applyNumberFormat="0" applyBorder="0" applyAlignment="0" applyProtection="0"/>
    <xf numFmtId="0" fontId="59" fillId="57" borderId="120" applyNumberFormat="0" applyAlignment="0" applyProtection="0"/>
    <xf numFmtId="0" fontId="60" fillId="58" borderId="121" applyNumberFormat="0" applyAlignment="0" applyProtection="0"/>
    <xf numFmtId="0" fontId="59" fillId="57" borderId="142" applyNumberFormat="0" applyAlignment="0" applyProtection="0"/>
    <xf numFmtId="44" fontId="14" fillId="0" borderId="0" applyFont="0" applyFill="0" applyBorder="0" applyAlignment="0" applyProtection="0"/>
    <xf numFmtId="0" fontId="61" fillId="0" borderId="0" applyNumberFormat="0" applyFill="0" applyBorder="0" applyAlignment="0" applyProtection="0"/>
    <xf numFmtId="0" fontId="62" fillId="41" borderId="0" applyNumberFormat="0" applyBorder="0" applyAlignment="0" applyProtection="0"/>
    <xf numFmtId="0" fontId="63" fillId="0" borderId="122" applyNumberFormat="0" applyFill="0" applyAlignment="0" applyProtection="0"/>
    <xf numFmtId="0" fontId="64" fillId="0" borderId="123" applyNumberFormat="0" applyFill="0" applyAlignment="0" applyProtection="0"/>
    <xf numFmtId="0" fontId="65" fillId="0" borderId="124" applyNumberFormat="0" applyFill="0" applyAlignment="0" applyProtection="0"/>
    <xf numFmtId="0" fontId="65" fillId="0" borderId="0" applyNumberFormat="0" applyFill="0" applyBorder="0" applyAlignment="0" applyProtection="0"/>
    <xf numFmtId="0" fontId="66" fillId="44" borderId="120" applyNumberFormat="0" applyAlignment="0" applyProtection="0"/>
    <xf numFmtId="0" fontId="67" fillId="0" borderId="125" applyNumberFormat="0" applyFill="0" applyAlignment="0" applyProtection="0"/>
    <xf numFmtId="0" fontId="68" fillId="59" borderId="0" applyNumberFormat="0" applyBorder="0" applyAlignment="0" applyProtection="0"/>
    <xf numFmtId="0" fontId="7" fillId="0" borderId="0"/>
    <xf numFmtId="0" fontId="14" fillId="0" borderId="0"/>
    <xf numFmtId="0" fontId="7" fillId="0" borderId="0"/>
    <xf numFmtId="0" fontId="16" fillId="60" borderId="126" applyNumberFormat="0" applyFont="0" applyAlignment="0" applyProtection="0"/>
    <xf numFmtId="0" fontId="69" fillId="57" borderId="127" applyNumberFormat="0" applyAlignment="0" applyProtection="0"/>
    <xf numFmtId="9" fontId="14" fillId="0" borderId="0" applyFont="0" applyFill="0" applyBorder="0" applyAlignment="0" applyProtection="0"/>
    <xf numFmtId="0" fontId="70" fillId="0" borderId="0" applyNumberFormat="0" applyFill="0" applyBorder="0" applyAlignment="0" applyProtection="0"/>
    <xf numFmtId="0" fontId="71" fillId="0" borderId="128" applyNumberFormat="0" applyFill="0" applyAlignment="0" applyProtection="0"/>
    <xf numFmtId="0" fontId="72" fillId="0" borderId="0" applyNumberFormat="0" applyFill="0" applyBorder="0" applyAlignment="0" applyProtection="0"/>
    <xf numFmtId="0" fontId="6" fillId="0" borderId="0"/>
    <xf numFmtId="0" fontId="82" fillId="44" borderId="177"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7"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6" fillId="57" borderId="165" applyNumberFormat="0" applyAlignment="0" applyProtection="0"/>
    <xf numFmtId="0" fontId="59" fillId="57" borderId="184"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5" fillId="0" borderId="0" applyFont="0" applyFill="0" applyBorder="0" applyAlignment="0" applyProtection="0"/>
    <xf numFmtId="10" fontId="55"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5" fillId="57" borderId="168"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6"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9"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7" fillId="0" borderId="170">
      <alignment horizontal="left" vertical="center"/>
    </xf>
    <xf numFmtId="0" fontId="82" fillId="44" borderId="165"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82" fillId="44" borderId="177" applyNumberFormat="0" applyAlignment="0" applyProtection="0"/>
    <xf numFmtId="0" fontId="14" fillId="60" borderId="167"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5" fillId="57" borderId="168"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alignment vertical="top"/>
      <protection locked="0"/>
    </xf>
    <xf numFmtId="0" fontId="76" fillId="57" borderId="184"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178"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84"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6"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5"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5"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7" fillId="9" borderId="0" applyNumberFormat="0" applyBorder="0" applyAlignment="0" applyProtection="0"/>
    <xf numFmtId="0" fontId="88"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9" fillId="57" borderId="130" applyNumberFormat="0" applyAlignment="0" applyProtection="0"/>
    <xf numFmtId="0" fontId="60" fillId="58" borderId="121" applyNumberFormat="0" applyAlignment="0" applyProtection="0"/>
    <xf numFmtId="0" fontId="66" fillId="44" borderId="130" applyNumberFormat="0" applyAlignment="0" applyProtection="0"/>
    <xf numFmtId="0" fontId="7" fillId="0" borderId="0"/>
    <xf numFmtId="0" fontId="16" fillId="60" borderId="131" applyNumberFormat="0" applyFont="0" applyAlignment="0" applyProtection="0"/>
    <xf numFmtId="0" fontId="69" fillId="57" borderId="132" applyNumberFormat="0" applyAlignment="0" applyProtection="0"/>
    <xf numFmtId="0" fontId="71" fillId="0" borderId="133"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35" applyNumberFormat="0" applyBorder="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36" applyNumberFormat="0" applyAlignment="0" applyProtection="0"/>
    <xf numFmtId="0" fontId="16"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82" fillId="44" borderId="136" applyNumberFormat="0" applyAlignment="0" applyProtection="0"/>
    <xf numFmtId="0" fontId="83" fillId="0" borderId="125" applyNumberFormat="0" applyFill="0" applyAlignment="0" applyProtection="0"/>
    <xf numFmtId="0" fontId="17" fillId="0" borderId="140">
      <alignment horizontal="left" vertical="center"/>
    </xf>
    <xf numFmtId="0" fontId="59"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66" fillId="44" borderId="136" applyNumberFormat="0" applyAlignment="0" applyProtection="0"/>
    <xf numFmtId="0" fontId="67"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10" fontId="16" fillId="3" borderId="135" applyNumberFormat="0" applyBorder="0" applyAlignment="0" applyProtection="0"/>
    <xf numFmtId="0" fontId="71" fillId="0" borderId="139" applyNumberFormat="0" applyFill="0" applyAlignment="0" applyProtection="0"/>
    <xf numFmtId="0" fontId="6" fillId="0" borderId="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6" fillId="0" borderId="0"/>
    <xf numFmtId="0" fontId="76" fillId="57" borderId="136" applyNumberFormat="0" applyAlignment="0" applyProtection="0"/>
    <xf numFmtId="0" fontId="6" fillId="0" borderId="0"/>
    <xf numFmtId="10" fontId="6" fillId="0" borderId="0" applyFont="0" applyFill="0" applyBorder="0" applyAlignment="0" applyProtection="0"/>
    <xf numFmtId="0" fontId="14" fillId="60" borderId="137" applyNumberFormat="0" applyFont="0" applyAlignment="0" applyProtection="0"/>
    <xf numFmtId="0" fontId="82" fillId="44" borderId="136" applyNumberForma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76" fillId="57" borderId="136" applyNumberFormat="0" applyAlignment="0" applyProtection="0"/>
    <xf numFmtId="0" fontId="17" fillId="0" borderId="2">
      <alignment horizontal="left" vertical="center"/>
    </xf>
    <xf numFmtId="0" fontId="71" fillId="0" borderId="139" applyNumberFormat="0" applyFill="0" applyAlignment="0" applyProtection="0"/>
    <xf numFmtId="0" fontId="69" fillId="57" borderId="138" applyNumberFormat="0" applyAlignment="0" applyProtection="0"/>
    <xf numFmtId="0" fontId="66" fillId="44" borderId="136" applyNumberFormat="0" applyAlignment="0" applyProtection="0"/>
    <xf numFmtId="0" fontId="59"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16" fillId="60" borderId="137" applyNumberFormat="0" applyFont="0" applyAlignment="0" applyProtection="0"/>
    <xf numFmtId="0" fontId="66" fillId="44" borderId="136" applyNumberFormat="0" applyAlignment="0" applyProtection="0"/>
    <xf numFmtId="0" fontId="59" fillId="57" borderId="136" applyNumberFormat="0" applyAlignment="0" applyProtection="0"/>
    <xf numFmtId="0" fontId="69" fillId="57" borderId="127" applyNumberFormat="0" applyAlignment="0" applyProtection="0"/>
    <xf numFmtId="0" fontId="17" fillId="0" borderId="2">
      <alignment horizontal="left" vertical="center"/>
    </xf>
    <xf numFmtId="0" fontId="16" fillId="60" borderId="137" applyNumberFormat="0" applyFont="0" applyAlignment="0" applyProtection="0"/>
    <xf numFmtId="0" fontId="69"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29">
      <alignment horizontal="left" vertical="center"/>
    </xf>
    <xf numFmtId="0" fontId="17" fillId="0" borderId="129">
      <alignment horizontal="left" vertical="center"/>
    </xf>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20" applyNumberFormat="0" applyAlignment="0" applyProtection="0"/>
    <xf numFmtId="0" fontId="66" fillId="44" borderId="120" applyNumberFormat="0" applyAlignment="0" applyProtection="0"/>
    <xf numFmtId="0" fontId="80" fillId="0" borderId="124"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85" fillId="57" borderId="138" applyNumberFormat="0" applyAlignment="0" applyProtection="0"/>
    <xf numFmtId="0" fontId="14" fillId="60" borderId="137" applyNumberFormat="0" applyFont="0" applyAlignment="0" applyProtection="0"/>
    <xf numFmtId="0" fontId="59" fillId="57" borderId="136" applyNumberFormat="0" applyAlignment="0" applyProtection="0"/>
    <xf numFmtId="0" fontId="66" fillId="44"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20"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2">
      <alignment horizontal="left" vertical="center"/>
    </xf>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40">
      <alignment horizontal="left" vertical="center"/>
    </xf>
    <xf numFmtId="0" fontId="82" fillId="44" borderId="136" applyNumberFormat="0" applyAlignment="0" applyProtection="0"/>
    <xf numFmtId="0" fontId="14" fillId="60" borderId="137" applyNumberFormat="0" applyFont="0" applyAlignment="0" applyProtection="0"/>
    <xf numFmtId="0" fontId="76" fillId="57" borderId="120"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2" fillId="44" borderId="136" applyNumberFormat="0" applyAlignment="0" applyProtection="0"/>
    <xf numFmtId="0" fontId="17" fillId="0" borderId="140">
      <alignment horizontal="left" vertical="center"/>
    </xf>
    <xf numFmtId="0" fontId="80" fillId="0" borderId="124" applyNumberFormat="0" applyFill="0" applyAlignment="0" applyProtection="0"/>
    <xf numFmtId="0" fontId="17" fillId="0" borderId="140">
      <alignment horizontal="left" vertical="center"/>
    </xf>
    <xf numFmtId="0" fontId="59" fillId="57" borderId="136" applyNumberFormat="0" applyAlignment="0" applyProtection="0"/>
    <xf numFmtId="0" fontId="66" fillId="44" borderId="136" applyNumberForma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9" fontId="6" fillId="0" borderId="0" applyFont="0" applyFill="0" applyBorder="0" applyAlignment="0" applyProtection="0"/>
    <xf numFmtId="0" fontId="76" fillId="57" borderId="13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3" fillId="0" borderId="125" applyNumberFormat="0" applyFill="0" applyAlignment="0" applyProtection="0"/>
    <xf numFmtId="0" fontId="76" fillId="57" borderId="120" applyNumberFormat="0" applyAlignment="0" applyProtection="0"/>
    <xf numFmtId="0" fontId="80" fillId="0" borderId="124" applyNumberFormat="0" applyFill="0" applyAlignment="0" applyProtection="0"/>
    <xf numFmtId="0" fontId="69" fillId="57" borderId="132" applyNumberFormat="0" applyAlignment="0" applyProtection="0"/>
    <xf numFmtId="0" fontId="16" fillId="60" borderId="131" applyNumberFormat="0" applyFont="0" applyAlignment="0" applyProtection="0"/>
    <xf numFmtId="0" fontId="66" fillId="44" borderId="130" applyNumberForma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0" fillId="0" borderId="124" applyNumberFormat="0" applyFill="0" applyAlignment="0" applyProtection="0"/>
    <xf numFmtId="0" fontId="83" fillId="0" borderId="125" applyNumberFormat="0" applyFill="0" applyAlignment="0" applyProtection="0"/>
    <xf numFmtId="0" fontId="59" fillId="57" borderId="130" applyNumberFormat="0" applyAlignment="0" applyProtection="0"/>
    <xf numFmtId="0" fontId="17" fillId="0" borderId="140">
      <alignment horizontal="left" vertical="center"/>
    </xf>
    <xf numFmtId="0" fontId="82" fillId="44" borderId="136" applyNumberFormat="0" applyAlignment="0" applyProtection="0"/>
    <xf numFmtId="0" fontId="65" fillId="0" borderId="124" applyNumberFormat="0" applyFill="0" applyAlignment="0" applyProtection="0"/>
    <xf numFmtId="0" fontId="76" fillId="57" borderId="120" applyNumberFormat="0" applyAlignment="0" applyProtection="0"/>
    <xf numFmtId="0" fontId="76" fillId="57" borderId="120" applyNumberFormat="0" applyAlignment="0" applyProtection="0"/>
    <xf numFmtId="0" fontId="82"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69"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7"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36" applyNumberFormat="0" applyAlignment="0" applyProtection="0"/>
    <xf numFmtId="0" fontId="6" fillId="0" borderId="0"/>
    <xf numFmtId="0" fontId="59" fillId="57" borderId="136" applyNumberFormat="0" applyAlignment="0" applyProtection="0"/>
    <xf numFmtId="0" fontId="82" fillId="44" borderId="136" applyNumberFormat="0" applyAlignment="0" applyProtection="0"/>
    <xf numFmtId="0" fontId="66" fillId="44"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6" fillId="0" borderId="0"/>
    <xf numFmtId="0" fontId="14" fillId="60" borderId="137" applyNumberFormat="0" applyFont="0" applyAlignment="0" applyProtection="0"/>
    <xf numFmtId="0" fontId="76" fillId="57" borderId="13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7" applyNumberFormat="0" applyFon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43" fontId="6" fillId="0" borderId="0" applyFont="0" applyFill="0" applyBorder="0" applyAlignment="0" applyProtection="0"/>
    <xf numFmtId="0" fontId="67" fillId="0" borderId="125" applyNumberFormat="0" applyFill="0" applyAlignment="0" applyProtection="0"/>
    <xf numFmtId="5" fontId="6" fillId="0" borderId="0" applyFont="0" applyFill="0" applyBorder="0" applyAlignment="0" applyProtection="0"/>
    <xf numFmtId="0" fontId="59" fillId="57" borderId="120" applyNumberForma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5" fillId="57" borderId="138" applyNumberFormat="0" applyAlignment="0" applyProtection="0"/>
    <xf numFmtId="0" fontId="16" fillId="60" borderId="137" applyNumberFormat="0" applyFont="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76" fillId="57" borderId="136"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17" fillId="0" borderId="129">
      <alignment horizontal="left" vertical="center"/>
    </xf>
    <xf numFmtId="0" fontId="82" fillId="44" borderId="136" applyNumberFormat="0" applyAlignment="0" applyProtection="0"/>
    <xf numFmtId="0" fontId="85" fillId="57" borderId="138" applyNumberFormat="0" applyAlignment="0" applyProtection="0"/>
    <xf numFmtId="0" fontId="69" fillId="57" borderId="138" applyNumberFormat="0" applyAlignment="0" applyProtection="0"/>
    <xf numFmtId="0" fontId="76" fillId="57" borderId="136" applyNumberFormat="0" applyAlignment="0" applyProtection="0"/>
    <xf numFmtId="0" fontId="17" fillId="0" borderId="140">
      <alignment horizontal="left" vertical="center"/>
    </xf>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14" fillId="60" borderId="137" applyNumberFormat="0" applyFont="0" applyAlignment="0" applyProtection="0"/>
    <xf numFmtId="0" fontId="76" fillId="57" borderId="136" applyNumberFormat="0" applyAlignment="0" applyProtection="0"/>
    <xf numFmtId="0" fontId="76" fillId="57" borderId="120" applyNumberFormat="0" applyAlignment="0" applyProtection="0"/>
    <xf numFmtId="0" fontId="80" fillId="0" borderId="124" applyNumberFormat="0" applyFill="0" applyAlignment="0" applyProtection="0"/>
    <xf numFmtId="0" fontId="76" fillId="57" borderId="136" applyNumberFormat="0" applyAlignment="0" applyProtection="0"/>
    <xf numFmtId="10" fontId="16" fillId="3" borderId="3" applyNumberFormat="0" applyBorder="0" applyAlignment="0" applyProtection="0"/>
    <xf numFmtId="0" fontId="17" fillId="0" borderId="129">
      <alignment horizontal="left" vertical="center"/>
    </xf>
    <xf numFmtId="0" fontId="76" fillId="57" borderId="136"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29">
      <alignment horizontal="left" vertical="center"/>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140">
      <alignment horizontal="left" vertical="center"/>
    </xf>
    <xf numFmtId="0" fontId="17" fillId="0" borderId="140">
      <alignment horizontal="left" vertical="center"/>
    </xf>
    <xf numFmtId="0" fontId="66"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83" fillId="0" borderId="125"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76" fillId="57" borderId="136" applyNumberFormat="0" applyAlignment="0" applyProtection="0"/>
    <xf numFmtId="0" fontId="80" fillId="0" borderId="124" applyNumberFormat="0" applyFill="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5" fillId="57" borderId="138"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2">
      <alignment horizontal="left" vertical="center"/>
    </xf>
    <xf numFmtId="0" fontId="71" fillId="0" borderId="139" applyNumberFormat="0" applyFill="0" applyAlignment="0" applyProtection="0"/>
    <xf numFmtId="0" fontId="66" fillId="44" borderId="136" applyNumberFormat="0" applyAlignment="0" applyProtection="0"/>
    <xf numFmtId="0" fontId="59"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76" fillId="57" borderId="120"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17" fillId="0" borderId="2">
      <alignment horizontal="left" vertical="center"/>
    </xf>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66" fillId="44" borderId="120" applyNumberFormat="0" applyAlignment="0" applyProtection="0"/>
    <xf numFmtId="0" fontId="17" fillId="0" borderId="2">
      <alignment horizontal="left" vertical="center"/>
    </xf>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20" applyNumberFormat="0" applyAlignment="0" applyProtection="0"/>
    <xf numFmtId="0" fontId="16"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82" fillId="44" borderId="120" applyNumberFormat="0" applyAlignment="0" applyProtection="0"/>
    <xf numFmtId="0" fontId="17" fillId="0" borderId="2">
      <alignment horizontal="left" vertical="center"/>
    </xf>
    <xf numFmtId="0" fontId="59"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66" fillId="44" borderId="120" applyNumberFormat="0" applyAlignment="0" applyProtection="0"/>
    <xf numFmtId="0" fontId="67" fillId="0" borderId="125"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10" fontId="16" fillId="3" borderId="3" applyNumberFormat="0" applyBorder="0" applyAlignment="0" applyProtection="0"/>
    <xf numFmtId="0" fontId="71" fillId="0" borderId="128" applyNumberFormat="0" applyFill="0" applyAlignment="0" applyProtection="0"/>
    <xf numFmtId="0" fontId="6" fillId="0" borderId="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6" fillId="0" borderId="0"/>
    <xf numFmtId="0" fontId="76" fillId="57" borderId="120" applyNumberFormat="0" applyAlignment="0" applyProtection="0"/>
    <xf numFmtId="0" fontId="6" fillId="0" borderId="0"/>
    <xf numFmtId="10" fontId="6" fillId="0" borderId="0" applyFont="0" applyFill="0" applyBorder="0" applyAlignment="0" applyProtection="0"/>
    <xf numFmtId="0" fontId="14" fillId="60" borderId="126" applyNumberFormat="0" applyFont="0" applyAlignment="0" applyProtection="0"/>
    <xf numFmtId="0" fontId="82" fillId="44" borderId="120" applyNumberForma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66"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66" fillId="44" borderId="120" applyNumberFormat="0" applyAlignment="0" applyProtection="0"/>
    <xf numFmtId="0" fontId="59"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129">
      <alignment horizontal="left" vertical="center"/>
    </xf>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6" fillId="44" borderId="120"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85" fillId="57" borderId="127" applyNumberFormat="0" applyAlignment="0" applyProtection="0"/>
    <xf numFmtId="0" fontId="14" fillId="60" borderId="126" applyNumberFormat="0" applyFont="0" applyAlignment="0" applyProtection="0"/>
    <xf numFmtId="0" fontId="59" fillId="57" borderId="120" applyNumberFormat="0" applyAlignment="0" applyProtection="0"/>
    <xf numFmtId="0" fontId="66"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2">
      <alignment horizontal="left" vertical="center"/>
    </xf>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59" fillId="57" borderId="120" applyNumberFormat="0" applyAlignment="0" applyProtection="0"/>
    <xf numFmtId="0" fontId="66" fillId="44" borderId="120" applyNumberForma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9" fontId="6" fillId="0" borderId="0" applyFont="0" applyFill="0" applyBorder="0" applyAlignment="0" applyProtection="0"/>
    <xf numFmtId="0" fontId="76" fillId="57" borderId="120"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6"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6"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59" fillId="57" borderId="120" applyNumberFormat="0" applyAlignment="0" applyProtection="0"/>
    <xf numFmtId="0" fontId="17" fillId="0" borderId="2">
      <alignment horizontal="left" vertical="center"/>
    </xf>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6"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20" applyNumberFormat="0" applyAlignment="0" applyProtection="0"/>
    <xf numFmtId="0" fontId="6" fillId="0" borderId="0"/>
    <xf numFmtId="0" fontId="59" fillId="57" borderId="120" applyNumberFormat="0" applyAlignment="0" applyProtection="0"/>
    <xf numFmtId="0" fontId="82" fillId="44" borderId="120" applyNumberFormat="0" applyAlignment="0" applyProtection="0"/>
    <xf numFmtId="0" fontId="66" fillId="44"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14" fillId="60" borderId="126" applyNumberFormat="0" applyFont="0" applyAlignment="0" applyProtection="0"/>
    <xf numFmtId="0" fontId="76" fillId="57" borderId="120"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6" applyNumberFormat="0" applyFon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9" fillId="57"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5" fillId="57" borderId="127" applyNumberFormat="0" applyAlignment="0" applyProtection="0"/>
    <xf numFmtId="0" fontId="16" fillId="60" borderId="126" applyNumberFormat="0" applyFont="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17" fillId="0" borderId="129">
      <alignment horizontal="left" vertical="center"/>
    </xf>
    <xf numFmtId="0" fontId="82" fillId="44" borderId="120" applyNumberFormat="0" applyAlignment="0" applyProtection="0"/>
    <xf numFmtId="0" fontId="85" fillId="57" borderId="127" applyNumberFormat="0" applyAlignment="0" applyProtection="0"/>
    <xf numFmtId="0" fontId="69" fillId="57" borderId="127"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66"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1" fillId="0" borderId="128" applyNumberFormat="0" applyFill="0" applyAlignment="0" applyProtection="0"/>
    <xf numFmtId="0" fontId="66" fillId="44" borderId="120" applyNumberFormat="0" applyAlignment="0" applyProtection="0"/>
    <xf numFmtId="0" fontId="59"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66" fillId="44"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80" fillId="0" borderId="166" applyNumberFormat="0" applyFill="0" applyAlignment="0" applyProtection="0"/>
    <xf numFmtId="0" fontId="76" fillId="57" borderId="184" applyNumberFormat="0" applyAlignment="0" applyProtection="0"/>
    <xf numFmtId="0" fontId="17" fillId="0" borderId="170">
      <alignment horizontal="left" vertical="center"/>
    </xf>
    <xf numFmtId="0" fontId="17" fillId="0" borderId="188">
      <alignment horizontal="left" vertical="center"/>
    </xf>
    <xf numFmtId="0" fontId="76" fillId="57" borderId="184" applyNumberFormat="0" applyAlignment="0" applyProtection="0"/>
    <xf numFmtId="0" fontId="76" fillId="57" borderId="165" applyNumberFormat="0" applyAlignment="0" applyProtection="0"/>
    <xf numFmtId="0" fontId="14" fillId="60" borderId="185" applyNumberFormat="0" applyFont="0" applyAlignment="0" applyProtection="0"/>
    <xf numFmtId="0" fontId="66" fillId="44" borderId="142" applyNumberFormat="0" applyAlignment="0" applyProtection="0"/>
    <xf numFmtId="0" fontId="82" fillId="44" borderId="184" applyNumberFormat="0" applyAlignment="0" applyProtection="0"/>
    <xf numFmtId="0" fontId="17" fillId="0" borderId="194">
      <alignment horizontal="left" vertical="center"/>
    </xf>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6" fillId="60" borderId="143" applyNumberFormat="0" applyFont="0" applyAlignment="0" applyProtection="0"/>
    <xf numFmtId="0" fontId="69" fillId="57" borderId="144" applyNumberFormat="0" applyAlignment="0" applyProtection="0"/>
    <xf numFmtId="0" fontId="82" fillId="44" borderId="190" applyNumberFormat="0" applyAlignment="0" applyProtection="0"/>
    <xf numFmtId="0" fontId="71" fillId="0" borderId="145" applyNumberFormat="0" applyFill="0" applyAlignment="0" applyProtection="0"/>
    <xf numFmtId="0" fontId="14" fillId="60" borderId="185" applyNumberFormat="0" applyFont="0" applyAlignment="0" applyProtection="0"/>
    <xf numFmtId="0" fontId="82" fillId="44" borderId="184"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92" applyNumberFormat="0" applyAlignment="0" applyProtection="0"/>
    <xf numFmtId="0" fontId="82" fillId="44" borderId="184"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82" fillId="44" borderId="190" applyNumberFormat="0" applyAlignment="0" applyProtection="0"/>
    <xf numFmtId="0" fontId="80" fillId="0" borderId="166"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76" fillId="57" borderId="177"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76" fillId="57" borderId="184" applyNumberFormat="0" applyAlignment="0" applyProtection="0"/>
    <xf numFmtId="0" fontId="85" fillId="57" borderId="186" applyNumberFormat="0" applyAlignment="0" applyProtection="0"/>
    <xf numFmtId="0" fontId="17" fillId="0" borderId="194">
      <alignment horizontal="left" vertical="center"/>
    </xf>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59" fillId="57" borderId="177" applyNumberFormat="0" applyAlignment="0" applyProtection="0"/>
    <xf numFmtId="0" fontId="14" fillId="60" borderId="185" applyNumberFormat="0" applyFont="0" applyAlignment="0" applyProtection="0"/>
    <xf numFmtId="0" fontId="76" fillId="57" borderId="190"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2">
      <alignment horizontal="left" vertical="center"/>
    </xf>
    <xf numFmtId="10" fontId="16" fillId="3" borderId="195" applyNumberFormat="0" applyBorder="0" applyAlignment="0" applyProtection="0"/>
    <xf numFmtId="0" fontId="76" fillId="57" borderId="196" applyNumberFormat="0" applyAlignment="0" applyProtection="0"/>
    <xf numFmtId="0" fontId="14" fillId="60" borderId="185" applyNumberFormat="0" applyFont="0" applyAlignment="0" applyProtection="0"/>
    <xf numFmtId="0" fontId="17" fillId="0" borderId="206">
      <alignment horizontal="left" vertical="center"/>
    </xf>
    <xf numFmtId="0" fontId="80" fillId="0" borderId="178" applyNumberFormat="0" applyFill="0" applyAlignment="0" applyProtection="0"/>
    <xf numFmtId="0" fontId="80" fillId="0" borderId="178" applyNumberFormat="0" applyFill="0" applyAlignment="0" applyProtection="0"/>
    <xf numFmtId="0" fontId="66"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76" fillId="57" borderId="184" applyNumberFormat="0" applyAlignment="0" applyProtection="0"/>
    <xf numFmtId="0" fontId="59" fillId="57" borderId="165" applyNumberFormat="0" applyAlignment="0" applyProtection="0"/>
    <xf numFmtId="0" fontId="76" fillId="57" borderId="184" applyNumberFormat="0" applyAlignment="0" applyProtection="0"/>
    <xf numFmtId="0" fontId="17" fillId="0" borderId="182">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206">
      <alignment horizontal="left" vertical="center"/>
    </xf>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55" fillId="0" borderId="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66" fillId="44" borderId="177" applyNumberFormat="0" applyAlignment="0" applyProtection="0"/>
    <xf numFmtId="0" fontId="69" fillId="57" borderId="180" applyNumberFormat="0" applyAlignment="0" applyProtection="0"/>
    <xf numFmtId="0" fontId="71" fillId="0" borderId="181" applyNumberFormat="0" applyFill="0" applyAlignment="0" applyProtection="0"/>
    <xf numFmtId="0" fontId="16"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69" fillId="57" borderId="198" applyNumberFormat="0" applyAlignment="0" applyProtection="0"/>
    <xf numFmtId="0" fontId="16" fillId="60" borderId="197"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66" fillId="44" borderId="196" applyNumberFormat="0" applyAlignment="0" applyProtection="0"/>
    <xf numFmtId="0" fontId="82" fillId="44" borderId="202" applyNumberFormat="0" applyAlignment="0" applyProtection="0"/>
    <xf numFmtId="0" fontId="82" fillId="44" borderId="202"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6" fillId="60" borderId="191"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76" fillId="57" borderId="184" applyNumberFormat="0" applyAlignment="0" applyProtection="0"/>
    <xf numFmtId="0" fontId="59" fillId="57" borderId="184" applyNumberFormat="0" applyAlignment="0" applyProtection="0"/>
    <xf numFmtId="0" fontId="82" fillId="44"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6" fillId="57" borderId="184" applyNumberFormat="0" applyAlignment="0" applyProtection="0"/>
    <xf numFmtId="0" fontId="82" fillId="44" borderId="184" applyNumberFormat="0" applyAlignment="0" applyProtection="0"/>
    <xf numFmtId="0" fontId="85" fillId="57" borderId="186"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82" fillId="44" borderId="190" applyNumberFormat="0" applyAlignment="0" applyProtection="0"/>
    <xf numFmtId="0" fontId="71" fillId="0" borderId="193" applyNumberFormat="0" applyFill="0" applyAlignment="0" applyProtection="0"/>
    <xf numFmtId="0" fontId="16" fillId="60" borderId="185" applyNumberFormat="0" applyFont="0" applyAlignment="0" applyProtection="0"/>
    <xf numFmtId="0" fontId="76" fillId="57" borderId="184" applyNumberFormat="0" applyAlignment="0" applyProtection="0"/>
    <xf numFmtId="0" fontId="71" fillId="0" borderId="187" applyNumberFormat="0" applyFill="0" applyAlignment="0" applyProtection="0"/>
    <xf numFmtId="0" fontId="69" fillId="57" borderId="186" applyNumberFormat="0" applyAlignment="0" applyProtection="0"/>
    <xf numFmtId="0" fontId="59" fillId="57"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59" fillId="57" borderId="184" applyNumberFormat="0" applyAlignment="0" applyProtection="0"/>
    <xf numFmtId="0" fontId="71" fillId="0" borderId="187" applyNumberFormat="0" applyFill="0" applyAlignment="0" applyProtection="0"/>
    <xf numFmtId="0" fontId="76" fillId="57" borderId="184"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69" fillId="57" borderId="168" applyNumberFormat="0" applyAlignment="0" applyProtection="0"/>
    <xf numFmtId="0" fontId="76" fillId="57" borderId="165" applyNumberFormat="0" applyAlignment="0" applyProtection="0"/>
    <xf numFmtId="0" fontId="71" fillId="0" borderId="205" applyNumberFormat="0" applyFill="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82" fillId="44" borderId="184" applyNumberFormat="0" applyAlignment="0" applyProtection="0"/>
    <xf numFmtId="0" fontId="65" fillId="0" borderId="166"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59" fillId="57" borderId="165"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1" fillId="0" borderId="187" applyNumberFormat="0" applyFill="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90" applyNumberFormat="0" applyAlignment="0" applyProtection="0"/>
    <xf numFmtId="0" fontId="14" fillId="60" borderId="191" applyNumberFormat="0" applyFont="0" applyAlignment="0" applyProtection="0"/>
    <xf numFmtId="0" fontId="85" fillId="57" borderId="192" applyNumberFormat="0" applyAlignment="0" applyProtection="0"/>
    <xf numFmtId="0" fontId="55" fillId="0" borderId="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47" applyNumberFormat="0" applyAlignment="0" applyProtection="0"/>
    <xf numFmtId="0" fontId="66" fillId="44" borderId="147" applyNumberFormat="0" applyAlignment="0" applyProtection="0"/>
    <xf numFmtId="0" fontId="82" fillId="44" borderId="184" applyNumberFormat="0" applyAlignment="0" applyProtection="0"/>
    <xf numFmtId="0" fontId="16" fillId="60" borderId="148" applyNumberFormat="0" applyFont="0" applyAlignment="0" applyProtection="0"/>
    <xf numFmtId="0" fontId="69" fillId="57" borderId="149" applyNumberFormat="0" applyAlignment="0" applyProtection="0"/>
    <xf numFmtId="0" fontId="71" fillId="0" borderId="150" applyNumberFormat="0" applyFill="0" applyAlignment="0" applyProtection="0"/>
    <xf numFmtId="0" fontId="82" fillId="44" borderId="184" applyNumberFormat="0" applyAlignment="0" applyProtection="0"/>
    <xf numFmtId="0" fontId="82" fillId="44" borderId="165"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80" fillId="0" borderId="166" applyNumberFormat="0" applyFill="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10" fontId="16" fillId="3" borderId="183" applyNumberFormat="0" applyBorder="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10" fontId="16" fillId="3" borderId="152" applyNumberFormat="0" applyBorder="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69"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71" fillId="0" borderId="169" applyNumberFormat="0" applyFill="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85" fillId="57" borderId="180"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3" applyNumberFormat="0" applyAlignment="0" applyProtection="0"/>
    <xf numFmtId="0" fontId="16"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82" fillId="44" borderId="153" applyNumberFormat="0" applyAlignment="0" applyProtection="0"/>
    <xf numFmtId="0" fontId="85" fillId="57" borderId="186" applyNumberFormat="0" applyAlignment="0" applyProtection="0"/>
    <xf numFmtId="0" fontId="17" fillId="0" borderId="157">
      <alignment horizontal="left" vertical="center"/>
    </xf>
    <xf numFmtId="0" fontId="59"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66" fillId="44" borderId="153"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10" fontId="16" fillId="3" borderId="152" applyNumberFormat="0" applyBorder="0" applyAlignment="0" applyProtection="0"/>
    <xf numFmtId="0" fontId="71" fillId="0" borderId="156" applyNumberFormat="0" applyFill="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17" fillId="0" borderId="188">
      <alignment horizontal="left" vertical="center"/>
    </xf>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54" applyNumberFormat="0" applyFont="0" applyAlignment="0" applyProtection="0"/>
    <xf numFmtId="0" fontId="82" fillId="44" borderId="153" applyNumberForma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76" fillId="57" borderId="153" applyNumberFormat="0" applyAlignment="0" applyProtection="0"/>
    <xf numFmtId="0" fontId="17" fillId="0" borderId="162">
      <alignment horizontal="left" vertical="center"/>
    </xf>
    <xf numFmtId="0" fontId="71" fillId="0" borderId="156" applyNumberFormat="0" applyFill="0" applyAlignment="0" applyProtection="0"/>
    <xf numFmtId="0" fontId="69" fillId="57" borderId="155" applyNumberFormat="0" applyAlignment="0" applyProtection="0"/>
    <xf numFmtId="0" fontId="66" fillId="44" borderId="153" applyNumberFormat="0" applyAlignment="0" applyProtection="0"/>
    <xf numFmtId="0" fontId="59"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82" fillId="44"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16" fillId="60" borderId="154" applyNumberFormat="0" applyFont="0" applyAlignment="0" applyProtection="0"/>
    <xf numFmtId="0" fontId="66" fillId="44" borderId="153" applyNumberFormat="0" applyAlignment="0" applyProtection="0"/>
    <xf numFmtId="0" fontId="59" fillId="57" borderId="153" applyNumberFormat="0" applyAlignment="0" applyProtection="0"/>
    <xf numFmtId="0" fontId="69" fillId="57" borderId="160" applyNumberFormat="0" applyAlignment="0" applyProtection="0"/>
    <xf numFmtId="0" fontId="17" fillId="0" borderId="162">
      <alignment horizontal="left" vertical="center"/>
    </xf>
    <xf numFmtId="0" fontId="16" fillId="60" borderId="154" applyNumberFormat="0" applyFont="0" applyAlignment="0" applyProtection="0"/>
    <xf numFmtId="0" fontId="69" fillId="57" borderId="155" applyNumberFormat="0" applyAlignment="0" applyProtection="0"/>
    <xf numFmtId="0" fontId="76" fillId="57" borderId="142" applyNumberFormat="0" applyAlignment="0" applyProtection="0"/>
    <xf numFmtId="0" fontId="85" fillId="57" borderId="186"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6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76" fillId="57" borderId="158" applyNumberFormat="0" applyAlignment="0" applyProtection="0"/>
    <xf numFmtId="0" fontId="14" fillId="60" borderId="185" applyNumberFormat="0" applyFont="0" applyAlignment="0" applyProtection="0"/>
    <xf numFmtId="0" fontId="76" fillId="57" borderId="142" applyNumberFormat="0" applyAlignment="0" applyProtection="0"/>
    <xf numFmtId="0" fontId="66" fillId="44" borderId="158" applyNumberFormat="0" applyAlignment="0" applyProtection="0"/>
    <xf numFmtId="0" fontId="76" fillId="57" borderId="16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55" applyNumberFormat="0" applyAlignment="0" applyProtection="0"/>
    <xf numFmtId="0" fontId="14" fillId="60" borderId="154" applyNumberFormat="0" applyFont="0" applyAlignment="0" applyProtection="0"/>
    <xf numFmtId="0" fontId="59" fillId="57" borderId="153" applyNumberFormat="0" applyAlignment="0" applyProtection="0"/>
    <xf numFmtId="0" fontId="66" fillId="44"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42"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62">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7" fillId="0" borderId="157">
      <alignment horizontal="left" vertical="center"/>
    </xf>
    <xf numFmtId="0" fontId="82" fillId="44" borderId="153" applyNumberFormat="0" applyAlignment="0" applyProtection="0"/>
    <xf numFmtId="0" fontId="14" fillId="60" borderId="154" applyNumberFormat="0" applyFont="0" applyAlignment="0" applyProtection="0"/>
    <xf numFmtId="0" fontId="76" fillId="57" borderId="142"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2" fillId="44" borderId="153" applyNumberFormat="0" applyAlignment="0" applyProtection="0"/>
    <xf numFmtId="0" fontId="17" fillId="0" borderId="157">
      <alignment horizontal="left" vertical="center"/>
    </xf>
    <xf numFmtId="0" fontId="76" fillId="57" borderId="165" applyNumberFormat="0" applyAlignment="0" applyProtection="0"/>
    <xf numFmtId="0" fontId="17" fillId="0" borderId="157">
      <alignment horizontal="left" vertical="center"/>
    </xf>
    <xf numFmtId="0" fontId="59" fillId="57" borderId="153" applyNumberFormat="0" applyAlignment="0" applyProtection="0"/>
    <xf numFmtId="0" fontId="66" fillId="44" borderId="153" applyNumberForma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92" applyNumberFormat="0" applyAlignment="0" applyProtection="0"/>
    <xf numFmtId="0" fontId="76" fillId="57" borderId="153" applyNumberFormat="0" applyAlignment="0" applyProtection="0"/>
    <xf numFmtId="0" fontId="59"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69" fillId="57" borderId="149" applyNumberFormat="0" applyAlignment="0" applyProtection="0"/>
    <xf numFmtId="0" fontId="16" fillId="60" borderId="148" applyNumberFormat="0" applyFont="0" applyAlignment="0" applyProtection="0"/>
    <xf numFmtId="0" fontId="66" fillId="44" borderId="147" applyNumberForma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84" applyNumberFormat="0" applyAlignment="0" applyProtection="0"/>
    <xf numFmtId="0" fontId="85" fillId="57" borderId="186" applyNumberFormat="0" applyAlignment="0" applyProtection="0"/>
    <xf numFmtId="0" fontId="59" fillId="57" borderId="147" applyNumberFormat="0" applyAlignment="0" applyProtection="0"/>
    <xf numFmtId="0" fontId="17" fillId="0" borderId="157">
      <alignment horizontal="left" vertical="center"/>
    </xf>
    <xf numFmtId="0" fontId="82" fillId="44" borderId="153" applyNumberFormat="0" applyAlignment="0" applyProtection="0"/>
    <xf numFmtId="0" fontId="76" fillId="57" borderId="165" applyNumberFormat="0" applyAlignment="0" applyProtection="0"/>
    <xf numFmtId="0" fontId="76" fillId="57" borderId="142" applyNumberFormat="0" applyAlignment="0" applyProtection="0"/>
    <xf numFmtId="0" fontId="76" fillId="57" borderId="142" applyNumberFormat="0" applyAlignment="0" applyProtection="0"/>
    <xf numFmtId="0" fontId="82"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69"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4" applyNumberFormat="0" applyFont="0" applyAlignment="0" applyProtection="0"/>
    <xf numFmtId="0" fontId="16"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3" applyNumberFormat="0" applyAlignment="0" applyProtection="0"/>
    <xf numFmtId="0" fontId="82" fillId="44" borderId="184" applyNumberFormat="0" applyAlignment="0" applyProtection="0"/>
    <xf numFmtId="0" fontId="59" fillId="57" borderId="153" applyNumberFormat="0" applyAlignment="0" applyProtection="0"/>
    <xf numFmtId="0" fontId="82" fillId="44" borderId="153" applyNumberFormat="0" applyAlignment="0" applyProtection="0"/>
    <xf numFmtId="0" fontId="66" fillId="44"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82" fillId="44" borderId="184" applyNumberFormat="0" applyAlignment="0" applyProtection="0"/>
    <xf numFmtId="0" fontId="14"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54" applyNumberFormat="0" applyFon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65" applyNumberFormat="0" applyAlignment="0" applyProtection="0"/>
    <xf numFmtId="0" fontId="59" fillId="57" borderId="190" applyNumberFormat="0" applyAlignment="0" applyProtection="0"/>
    <xf numFmtId="0" fontId="80" fillId="0" borderId="178" applyNumberFormat="0" applyFill="0" applyAlignment="0" applyProtection="0"/>
    <xf numFmtId="0" fontId="59" fillId="57" borderId="142" applyNumberFormat="0" applyAlignment="0" applyProtection="0"/>
    <xf numFmtId="0" fontId="14" fillId="60" borderId="154" applyNumberFormat="0" applyFont="0" applyAlignment="0" applyProtection="0"/>
    <xf numFmtId="0" fontId="76" fillId="57" borderId="142" applyNumberFormat="0" applyAlignment="0" applyProtection="0"/>
    <xf numFmtId="0" fontId="76" fillId="57" borderId="142"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55" applyNumberFormat="0" applyAlignment="0" applyProtection="0"/>
    <xf numFmtId="0" fontId="16"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76" fillId="57" borderId="153"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84" applyNumberFormat="0" applyAlignment="0" applyProtection="0"/>
    <xf numFmtId="0" fontId="82" fillId="44" borderId="153" applyNumberFormat="0" applyAlignment="0" applyProtection="0"/>
    <xf numFmtId="0" fontId="85" fillId="57" borderId="155" applyNumberFormat="0" applyAlignment="0" applyProtection="0"/>
    <xf numFmtId="0" fontId="69" fillId="57" borderId="155" applyNumberFormat="0" applyAlignment="0" applyProtection="0"/>
    <xf numFmtId="0" fontId="76" fillId="57" borderId="153" applyNumberFormat="0" applyAlignment="0" applyProtection="0"/>
    <xf numFmtId="0" fontId="17" fillId="0" borderId="157">
      <alignment horizontal="left" vertical="center"/>
    </xf>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54" applyNumberFormat="0" applyFont="0" applyAlignment="0" applyProtection="0"/>
    <xf numFmtId="0" fontId="76" fillId="57" borderId="153" applyNumberFormat="0" applyAlignment="0" applyProtection="0"/>
    <xf numFmtId="0" fontId="76" fillId="57" borderId="142" applyNumberFormat="0" applyAlignment="0" applyProtection="0"/>
    <xf numFmtId="0" fontId="76" fillId="57" borderId="165" applyNumberFormat="0" applyAlignment="0" applyProtection="0"/>
    <xf numFmtId="0" fontId="76" fillId="57" borderId="153" applyNumberFormat="0" applyAlignment="0" applyProtection="0"/>
    <xf numFmtId="10" fontId="16" fillId="3" borderId="163" applyNumberFormat="0" applyBorder="0" applyAlignment="0" applyProtection="0"/>
    <xf numFmtId="0" fontId="82" fillId="44" borderId="184" applyNumberFormat="0" applyAlignment="0" applyProtection="0"/>
    <xf numFmtId="0" fontId="76" fillId="57" borderId="153"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57">
      <alignment horizontal="left" vertical="center"/>
    </xf>
    <xf numFmtId="0" fontId="17" fillId="0" borderId="157">
      <alignment horizontal="left" vertical="center"/>
    </xf>
    <xf numFmtId="0" fontId="66"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85" fillId="57" borderId="186"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8"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76" fillId="57" borderId="153" applyNumberFormat="0" applyAlignment="0" applyProtection="0"/>
    <xf numFmtId="0" fontId="76" fillId="57" borderId="184"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5" fillId="57" borderId="155"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62">
      <alignment horizontal="left" vertical="center"/>
    </xf>
    <xf numFmtId="0" fontId="71" fillId="0" borderId="156" applyNumberFormat="0" applyFill="0" applyAlignment="0" applyProtection="0"/>
    <xf numFmtId="0" fontId="66" fillId="44" borderId="153" applyNumberFormat="0" applyAlignment="0" applyProtection="0"/>
    <xf numFmtId="0" fontId="59"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76" fillId="57" borderId="142" applyNumberFormat="0" applyAlignment="0" applyProtection="0"/>
    <xf numFmtId="0" fontId="76" fillId="57" borderId="142"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17" fillId="0" borderId="162">
      <alignment horizontal="left" vertical="center"/>
    </xf>
    <xf numFmtId="0" fontId="82" fillId="44" borderId="158" applyNumberFormat="0" applyAlignment="0" applyProtection="0"/>
    <xf numFmtId="0" fontId="71" fillId="0" borderId="161" applyNumberFormat="0" applyFill="0" applyAlignment="0" applyProtection="0"/>
    <xf numFmtId="0" fontId="16" fillId="60" borderId="143" applyNumberFormat="0" applyFont="0" applyAlignment="0" applyProtection="0"/>
    <xf numFmtId="0" fontId="76" fillId="57" borderId="142" applyNumberFormat="0" applyAlignment="0" applyProtection="0"/>
    <xf numFmtId="0" fontId="71" fillId="0" borderId="145" applyNumberFormat="0" applyFill="0" applyAlignment="0" applyProtection="0"/>
    <xf numFmtId="0" fontId="69" fillId="57" borderId="144"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66" fillId="44" borderId="142" applyNumberFormat="0" applyAlignment="0" applyProtection="0"/>
    <xf numFmtId="0" fontId="17" fillId="0" borderId="162">
      <alignment horizontal="left" vertical="center"/>
    </xf>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2" fillId="44" borderId="158" applyNumberFormat="0" applyAlignment="0" applyProtection="0"/>
    <xf numFmtId="0" fontId="17" fillId="0" borderId="162">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14" fillId="60" borderId="185" applyNumberFormat="0" applyFont="0" applyAlignment="0" applyProtection="0"/>
    <xf numFmtId="0" fontId="17" fillId="0" borderId="188">
      <alignment horizontal="left" vertical="center"/>
    </xf>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76" fillId="57" borderId="18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92" applyNumberFormat="0" applyAlignment="0" applyProtection="0"/>
    <xf numFmtId="0" fontId="16" fillId="60" borderId="167"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2" fillId="44" borderId="190" applyNumberFormat="0" applyAlignment="0" applyProtection="0"/>
    <xf numFmtId="0" fontId="17" fillId="0" borderId="188">
      <alignment horizontal="left" vertical="center"/>
    </xf>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8" applyNumberFormat="0" applyAlignment="0" applyProtection="0"/>
    <xf numFmtId="0" fontId="16"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82" fillId="44" borderId="158" applyNumberFormat="0" applyAlignment="0" applyProtection="0"/>
    <xf numFmtId="0" fontId="17" fillId="0" borderId="162">
      <alignment horizontal="left" vertical="center"/>
    </xf>
    <xf numFmtId="0" fontId="59"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66" fillId="44" borderId="158"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10" fontId="16" fillId="3" borderId="163" applyNumberFormat="0" applyBorder="0" applyAlignment="0" applyProtection="0"/>
    <xf numFmtId="0" fontId="71" fillId="0" borderId="161" applyNumberFormat="0" applyFill="0" applyAlignment="0" applyProtection="0"/>
    <xf numFmtId="0" fontId="14" fillId="60" borderId="185"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17" fillId="0" borderId="188">
      <alignment horizontal="left" vertical="center"/>
    </xf>
    <xf numFmtId="0" fontId="76" fillId="57" borderId="158" applyNumberFormat="0" applyAlignment="0" applyProtection="0"/>
    <xf numFmtId="0" fontId="85" fillId="57" borderId="186" applyNumberFormat="0" applyAlignment="0" applyProtection="0"/>
    <xf numFmtId="0" fontId="17" fillId="0" borderId="188">
      <alignment horizontal="left" vertical="center"/>
    </xf>
    <xf numFmtId="0" fontId="14" fillId="60" borderId="159" applyNumberFormat="0" applyFont="0" applyAlignment="0" applyProtection="0"/>
    <xf numFmtId="0" fontId="82" fillId="44" borderId="158"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66"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66" fillId="44" borderId="158" applyNumberFormat="0" applyAlignment="0" applyProtection="0"/>
    <xf numFmtId="0" fontId="59"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65"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66" fillId="44" borderId="158"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60" applyNumberFormat="0" applyAlignment="0" applyProtection="0"/>
    <xf numFmtId="0" fontId="14" fillId="60" borderId="159" applyNumberFormat="0" applyFont="0" applyAlignment="0" applyProtection="0"/>
    <xf numFmtId="0" fontId="59" fillId="57" borderId="158" applyNumberFormat="0" applyAlignment="0" applyProtection="0"/>
    <xf numFmtId="0" fontId="66"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7" fillId="0" borderId="162">
      <alignment horizontal="left" vertical="center"/>
    </xf>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59" fillId="57" borderId="158" applyNumberFormat="0" applyAlignment="0" applyProtection="0"/>
    <xf numFmtId="0" fontId="66" fillId="44" borderId="158" applyNumberForma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92" applyNumberFormat="0" applyAlignment="0" applyProtection="0"/>
    <xf numFmtId="0" fontId="76" fillId="57" borderId="158" applyNumberFormat="0" applyAlignment="0" applyProtection="0"/>
    <xf numFmtId="0" fontId="66" fillId="44"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6"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59" fillId="57" borderId="158" applyNumberFormat="0" applyAlignment="0" applyProtection="0"/>
    <xf numFmtId="0" fontId="17" fillId="0" borderId="162">
      <alignment horizontal="left" vertical="center"/>
    </xf>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14" fillId="60" borderId="185" applyNumberFormat="0" applyFont="0" applyAlignment="0" applyProtection="0"/>
    <xf numFmtId="0" fontId="85" fillId="57" borderId="180"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9"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8" applyNumberFormat="0" applyAlignment="0" applyProtection="0"/>
    <xf numFmtId="0" fontId="82" fillId="44" borderId="184" applyNumberFormat="0" applyAlignment="0" applyProtection="0"/>
    <xf numFmtId="0" fontId="59" fillId="57" borderId="158" applyNumberFormat="0" applyAlignment="0" applyProtection="0"/>
    <xf numFmtId="0" fontId="82" fillId="44" borderId="158" applyNumberFormat="0" applyAlignment="0" applyProtection="0"/>
    <xf numFmtId="0" fontId="66" fillId="44"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59" applyNumberFormat="0" applyFon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59" fillId="57"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60" applyNumberFormat="0" applyAlignment="0" applyProtection="0"/>
    <xf numFmtId="0" fontId="16"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10" fontId="16" fillId="3" borderId="183" applyNumberFormat="0" applyBorder="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84" applyNumberFormat="0" applyAlignment="0" applyProtection="0"/>
    <xf numFmtId="0" fontId="82" fillId="44" borderId="158" applyNumberFormat="0" applyAlignment="0" applyProtection="0"/>
    <xf numFmtId="0" fontId="85" fillId="57" borderId="160" applyNumberFormat="0" applyAlignment="0" applyProtection="0"/>
    <xf numFmtId="0" fontId="69" fillId="57" borderId="160"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86"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66"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1" fillId="0" borderId="161" applyNumberFormat="0" applyFill="0" applyAlignment="0" applyProtection="0"/>
    <xf numFmtId="0" fontId="66" fillId="44" borderId="158" applyNumberFormat="0" applyAlignment="0" applyProtection="0"/>
    <xf numFmtId="0" fontId="59"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66" fillId="44"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6" fillId="60" borderId="154" applyNumberFormat="0" applyFont="0" applyAlignment="0" applyProtection="0"/>
    <xf numFmtId="0" fontId="71" fillId="0" borderId="181"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180" applyNumberFormat="0" applyAlignment="0" applyProtection="0"/>
    <xf numFmtId="0" fontId="85" fillId="57" borderId="180" applyNumberFormat="0" applyAlignment="0" applyProtection="0"/>
    <xf numFmtId="0" fontId="71" fillId="0" borderId="187" applyNumberFormat="0" applyFill="0" applyAlignment="0" applyProtection="0"/>
    <xf numFmtId="0" fontId="76" fillId="57" borderId="184" applyNumberFormat="0" applyAlignment="0" applyProtection="0"/>
    <xf numFmtId="0" fontId="76" fillId="57"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17" fillId="0" borderId="188">
      <alignment horizontal="left" vertical="center"/>
    </xf>
    <xf numFmtId="0" fontId="85" fillId="57" borderId="180"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66" fillId="44" borderId="184"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8">
      <alignment horizontal="left" vertical="center"/>
    </xf>
    <xf numFmtId="0" fontId="14"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14" fillId="60" borderId="179" applyNumberFormat="0" applyFont="0" applyAlignment="0" applyProtection="0"/>
    <xf numFmtId="0" fontId="80"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188">
      <alignment horizontal="left" vertical="center"/>
    </xf>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69"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76" fillId="57" borderId="184"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188">
      <alignment horizontal="left" vertical="center"/>
    </xf>
    <xf numFmtId="0" fontId="85" fillId="57" borderId="180"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17" fillId="0" borderId="188">
      <alignment horizontal="left" vertical="center"/>
    </xf>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202" applyNumberFormat="0" applyAlignment="0" applyProtection="0"/>
    <xf numFmtId="0" fontId="85" fillId="57" borderId="18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2" applyNumberFormat="0" applyAlignment="0" applyProtection="0"/>
    <xf numFmtId="0" fontId="66" fillId="44" borderId="184" applyNumberFormat="0" applyAlignment="0" applyProtection="0"/>
    <xf numFmtId="0" fontId="80" fillId="0" borderId="166"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85" applyNumberFormat="0" applyFont="0" applyAlignment="0" applyProtection="0"/>
    <xf numFmtId="0" fontId="80" fillId="0" borderId="166" applyNumberFormat="0" applyFill="0" applyAlignment="0" applyProtection="0"/>
    <xf numFmtId="0" fontId="14" fillId="60" borderId="179" applyNumberFormat="0" applyFont="0" applyAlignment="0" applyProtection="0"/>
    <xf numFmtId="0" fontId="59" fillId="57" borderId="165" applyNumberFormat="0" applyAlignment="0" applyProtection="0"/>
    <xf numFmtId="0" fontId="76" fillId="57" borderId="184" applyNumberFormat="0" applyAlignment="0" applyProtection="0"/>
    <xf numFmtId="0" fontId="69" fillId="57" borderId="180" applyNumberFormat="0" applyAlignment="0" applyProtection="0"/>
    <xf numFmtId="0" fontId="65"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80" fillId="0" borderId="178" applyNumberFormat="0" applyFill="0" applyAlignment="0" applyProtection="0"/>
    <xf numFmtId="0" fontId="80" fillId="0" borderId="178" applyNumberFormat="0" applyFill="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77" applyNumberFormat="0" applyAlignment="0" applyProtection="0"/>
    <xf numFmtId="0" fontId="66" fillId="44"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82" fillId="44" borderId="196" applyNumberFormat="0" applyAlignment="0" applyProtection="0"/>
    <xf numFmtId="0" fontId="66" fillId="44" borderId="184" applyNumberFormat="0" applyAlignment="0" applyProtection="0"/>
    <xf numFmtId="0" fontId="76" fillId="57" borderId="184" applyNumberFormat="0" applyAlignment="0" applyProtection="0"/>
    <xf numFmtId="0" fontId="17" fillId="0" borderId="182">
      <alignment horizontal="left" vertical="center"/>
    </xf>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14" fillId="60" borderId="179"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69" fillId="57" borderId="192" applyNumberForma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66" fillId="44" borderId="177" applyNumberFormat="0" applyAlignment="0" applyProtection="0"/>
    <xf numFmtId="0" fontId="14" fillId="60" borderId="185" applyNumberFormat="0" applyFont="0" applyAlignment="0" applyProtection="0"/>
    <xf numFmtId="0" fontId="82" fillId="44" borderId="177" applyNumberFormat="0" applyAlignment="0" applyProtection="0"/>
    <xf numFmtId="0" fontId="14" fillId="60" borderId="185" applyNumberFormat="0" applyFont="0" applyAlignment="0" applyProtection="0"/>
    <xf numFmtId="0" fontId="76" fillId="57" borderId="177"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5" fillId="57" borderId="186" applyNumberFormat="0" applyAlignment="0" applyProtection="0"/>
    <xf numFmtId="0" fontId="71" fillId="0" borderId="187" applyNumberFormat="0" applyFill="0" applyAlignment="0" applyProtection="0"/>
    <xf numFmtId="0" fontId="17" fillId="0" borderId="206">
      <alignment horizontal="left" vertical="center"/>
    </xf>
    <xf numFmtId="0" fontId="14" fillId="60" borderId="185" applyNumberFormat="0" applyFont="0" applyAlignment="0" applyProtection="0"/>
    <xf numFmtId="0" fontId="16"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90" applyNumberFormat="0" applyAlignment="0" applyProtection="0"/>
    <xf numFmtId="0" fontId="17" fillId="0" borderId="188">
      <alignment horizontal="left" vertical="center"/>
    </xf>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90" applyNumberFormat="0" applyAlignment="0" applyProtection="0"/>
    <xf numFmtId="0" fontId="76" fillId="57" borderId="184" applyNumberForma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94">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59" fillId="57" borderId="184" applyNumberFormat="0" applyAlignment="0" applyProtection="0"/>
    <xf numFmtId="0" fontId="17" fillId="0" borderId="188">
      <alignment horizontal="left" vertical="center"/>
    </xf>
    <xf numFmtId="0" fontId="76" fillId="57" borderId="184" applyNumberFormat="0" applyAlignment="0" applyProtection="0"/>
    <xf numFmtId="0" fontId="17" fillId="0" borderId="188">
      <alignment horizontal="left" vertical="center"/>
    </xf>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84" applyNumberFormat="0" applyAlignment="0" applyProtection="0"/>
    <xf numFmtId="0" fontId="17" fillId="0" borderId="188">
      <alignment horizontal="left" vertical="center"/>
    </xf>
    <xf numFmtId="0" fontId="14" fillId="60" borderId="179" applyNumberFormat="0" applyFont="0" applyAlignment="0" applyProtection="0"/>
    <xf numFmtId="0" fontId="85" fillId="57" borderId="186"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71" fillId="0" borderId="187" applyNumberFormat="0" applyFill="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9" fillId="57" borderId="177"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66" applyNumberFormat="0" applyFill="0" applyAlignment="0" applyProtection="0"/>
    <xf numFmtId="0" fontId="17" fillId="0" borderId="188">
      <alignment horizontal="left" vertical="center"/>
    </xf>
    <xf numFmtId="0" fontId="85" fillId="57" borderId="186" applyNumberFormat="0" applyAlignment="0" applyProtection="0"/>
    <xf numFmtId="0" fontId="16"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10" fontId="16" fillId="3" borderId="189" applyNumberFormat="0" applyBorder="0" applyAlignment="0" applyProtection="0"/>
    <xf numFmtId="0" fontId="82" fillId="44" borderId="184"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17" fillId="0" borderId="188">
      <alignment horizontal="left" vertical="center"/>
    </xf>
    <xf numFmtId="0" fontId="82" fillId="44" borderId="190" applyNumberFormat="0" applyAlignment="0" applyProtection="0"/>
    <xf numFmtId="0" fontId="69" fillId="57" borderId="186" applyNumberFormat="0" applyAlignment="0" applyProtection="0"/>
    <xf numFmtId="0" fontId="14" fillId="60" borderId="185" applyNumberFormat="0" applyFon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5" fillId="0" borderId="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54" applyNumberFormat="0" applyFont="0" applyAlignment="0" applyProtection="0"/>
    <xf numFmtId="0" fontId="14" fillId="60" borderId="185" applyNumberFormat="0" applyFont="0" applyAlignment="0" applyProtection="0"/>
    <xf numFmtId="0" fontId="65"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1" fillId="0" borderId="187"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76" fillId="57" borderId="184" applyNumberFormat="0" applyAlignment="0" applyProtection="0"/>
    <xf numFmtId="10" fontId="16" fillId="3" borderId="189" applyNumberFormat="0" applyBorder="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66" fillId="44" borderId="184" applyNumberFormat="0" applyAlignment="0" applyProtection="0"/>
    <xf numFmtId="0" fontId="82" fillId="44" borderId="184" applyNumberFormat="0" applyAlignment="0" applyProtection="0"/>
    <xf numFmtId="10" fontId="16" fillId="3" borderId="189" applyNumberFormat="0" applyBorder="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17" fillId="0" borderId="188">
      <alignment horizontal="left" vertical="center"/>
    </xf>
    <xf numFmtId="0" fontId="16" fillId="60" borderId="179" applyNumberFormat="0" applyFont="0" applyAlignment="0" applyProtection="0"/>
    <xf numFmtId="0" fontId="14" fillId="60" borderId="185" applyNumberFormat="0" applyFont="0" applyAlignment="0" applyProtection="0"/>
    <xf numFmtId="0" fontId="17" fillId="0" borderId="188">
      <alignment horizontal="left" vertical="center"/>
    </xf>
    <xf numFmtId="0" fontId="14" fillId="60" borderId="185" applyNumberFormat="0" applyFon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6"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176" applyNumberFormat="0" applyBorder="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10" fontId="55" fillId="0" borderId="0" applyFont="0" applyFill="0" applyBorder="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10" fontId="16" fillId="3" borderId="176" applyNumberFormat="0" applyBorder="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1" fillId="0" borderId="199" applyNumberFormat="0" applyFill="0" applyAlignment="0" applyProtection="0"/>
    <xf numFmtId="0" fontId="17" fillId="0" borderId="206">
      <alignment horizontal="left" vertical="center"/>
    </xf>
    <xf numFmtId="0" fontId="80" fillId="0" borderId="178" applyNumberFormat="0" applyFill="0" applyAlignment="0" applyProtection="0"/>
    <xf numFmtId="0" fontId="76"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59" fillId="57" borderId="196" applyNumberFormat="0" applyAlignment="0" applyProtection="0"/>
    <xf numFmtId="0" fontId="17" fillId="0" borderId="182">
      <alignment horizontal="left" vertical="center"/>
    </xf>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10" fontId="16" fillId="3" borderId="189" applyNumberFormat="0" applyBorder="0" applyAlignment="0" applyProtection="0"/>
    <xf numFmtId="0" fontId="14" fillId="60" borderId="185" applyNumberFormat="0" applyFont="0" applyAlignment="0" applyProtection="0"/>
    <xf numFmtId="0" fontId="82" fillId="44" borderId="184" applyNumberFormat="0" applyAlignment="0" applyProtection="0"/>
    <xf numFmtId="0" fontId="69" fillId="57" borderId="18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7"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202" applyNumberFormat="0" applyAlignment="0" applyProtection="0"/>
    <xf numFmtId="0" fontId="76" fillId="57" borderId="196" applyNumberFormat="0" applyAlignment="0" applyProtection="0"/>
    <xf numFmtId="0" fontId="82" fillId="44" borderId="207"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16" fillId="60" borderId="185" applyNumberFormat="0" applyFont="0" applyAlignment="0" applyProtection="0"/>
    <xf numFmtId="0" fontId="76" fillId="57" borderId="202" applyNumberFormat="0" applyAlignment="0" applyProtection="0"/>
    <xf numFmtId="0" fontId="14" fillId="60" borderId="185" applyNumberFormat="0" applyFont="0" applyAlignment="0" applyProtection="0"/>
    <xf numFmtId="0" fontId="14"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71" applyNumberFormat="0" applyAlignment="0" applyProtection="0"/>
    <xf numFmtId="0" fontId="16"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14" fillId="60" borderId="185" applyNumberFormat="0" applyFont="0" applyAlignment="0" applyProtection="0"/>
    <xf numFmtId="0" fontId="71" fillId="0" borderId="174" applyNumberFormat="0" applyFill="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82" fillId="44" borderId="171" applyNumberForma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66"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66" fillId="44" borderId="171" applyNumberFormat="0" applyAlignment="0" applyProtection="0"/>
    <xf numFmtId="0" fontId="59"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75">
      <alignment horizontal="left" vertical="center"/>
    </xf>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90" applyNumberFormat="0" applyAlignment="0" applyProtection="0"/>
    <xf numFmtId="0" fontId="17" fillId="0" borderId="188">
      <alignment horizontal="left" vertical="center"/>
    </xf>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66" fillId="44" borderId="171"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73" applyNumberFormat="0" applyAlignment="0" applyProtection="0"/>
    <xf numFmtId="0" fontId="14" fillId="60" borderId="172" applyNumberFormat="0" applyFont="0" applyAlignment="0" applyProtection="0"/>
    <xf numFmtId="0" fontId="59" fillId="57" borderId="171" applyNumberFormat="0" applyAlignment="0" applyProtection="0"/>
    <xf numFmtId="0" fontId="66"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69"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66" fillId="44" borderId="184"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5" fillId="57" borderId="173" applyNumberFormat="0" applyAlignment="0" applyProtection="0"/>
    <xf numFmtId="0" fontId="76" fillId="57" borderId="184"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66" fillId="44" borderId="171" applyNumberForma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202" applyNumberFormat="0" applyAlignment="0" applyProtection="0"/>
    <xf numFmtId="0" fontId="76" fillId="57" borderId="171"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76"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6"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84"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59"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17" fillId="0" borderId="206">
      <alignment horizontal="left" vertical="center"/>
    </xf>
    <xf numFmtId="0" fontId="16" fillId="60" borderId="172" applyNumberFormat="0" applyFont="0" applyAlignment="0" applyProtection="0"/>
    <xf numFmtId="0" fontId="17" fillId="0" borderId="175">
      <alignment horizontal="left" vertical="center"/>
    </xf>
    <xf numFmtId="0" fontId="14" fillId="60" borderId="185" applyNumberFormat="0" applyFont="0" applyAlignment="0" applyProtection="0"/>
    <xf numFmtId="0" fontId="17" fillId="0" borderId="182">
      <alignment horizontal="left" vertical="center"/>
    </xf>
    <xf numFmtId="0" fontId="76" fillId="57" borderId="171" applyNumberFormat="0" applyAlignment="0" applyProtection="0"/>
    <xf numFmtId="0" fontId="59" fillId="57"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14" fillId="60" borderId="172" applyNumberFormat="0" applyFont="0" applyAlignment="0" applyProtection="0"/>
    <xf numFmtId="0" fontId="76" fillId="57" borderId="171" applyNumberFormat="0" applyAlignment="0" applyProtection="0"/>
    <xf numFmtId="0" fontId="14" fillId="60" borderId="172" applyNumberFormat="0" applyFon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7" fillId="0" borderId="194">
      <alignment horizontal="left" vertical="center"/>
    </xf>
    <xf numFmtId="0" fontId="76" fillId="57" borderId="184" applyNumberFormat="0" applyAlignment="0" applyProtection="0"/>
    <xf numFmtId="0" fontId="85" fillId="57" borderId="186"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73" applyNumberFormat="0" applyAlignment="0" applyProtection="0"/>
    <xf numFmtId="0" fontId="16" fillId="60" borderId="172" applyNumberFormat="0" applyFont="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69" fillId="57" borderId="186" applyNumberFormat="0" applyAlignment="0" applyProtection="0"/>
    <xf numFmtId="0" fontId="76" fillId="57" borderId="202" applyNumberFormat="0" applyAlignment="0" applyProtection="0"/>
    <xf numFmtId="0" fontId="14" fillId="60" borderId="185" applyNumberFormat="0" applyFont="0" applyAlignment="0" applyProtection="0"/>
    <xf numFmtId="0" fontId="85" fillId="57" borderId="198" applyNumberFormat="0" applyAlignment="0" applyProtection="0"/>
    <xf numFmtId="0" fontId="80" fillId="0" borderId="178" applyNumberFormat="0" applyFill="0" applyAlignment="0" applyProtection="0"/>
    <xf numFmtId="0" fontId="17" fillId="0" borderId="182">
      <alignment horizontal="left" vertical="center"/>
    </xf>
    <xf numFmtId="0" fontId="17" fillId="0" borderId="182">
      <alignment horizontal="left" vertical="center"/>
    </xf>
    <xf numFmtId="0" fontId="69"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10" fontId="16" fillId="3" borderId="189" applyNumberFormat="0" applyBorder="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76" fillId="57" borderId="171"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17" fillId="0" borderId="175">
      <alignment horizontal="left" vertical="center"/>
    </xf>
    <xf numFmtId="0" fontId="82" fillId="44" borderId="171" applyNumberFormat="0" applyAlignment="0" applyProtection="0"/>
    <xf numFmtId="0" fontId="85" fillId="57" borderId="173" applyNumberFormat="0" applyAlignment="0" applyProtection="0"/>
    <xf numFmtId="0" fontId="69" fillId="57" borderId="173"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66" fillId="44" borderId="190"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7" fillId="0" borderId="188">
      <alignment horizontal="left" vertical="center"/>
    </xf>
    <xf numFmtId="0" fontId="66"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86"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17" fillId="0" borderId="188">
      <alignment horizontal="left" vertical="center"/>
    </xf>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1" fillId="0" borderId="174" applyNumberFormat="0" applyFill="0" applyAlignment="0" applyProtection="0"/>
    <xf numFmtId="0" fontId="66" fillId="44" borderId="171" applyNumberFormat="0" applyAlignment="0" applyProtection="0"/>
    <xf numFmtId="0" fontId="59"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65" fillId="0" borderId="178" applyNumberFormat="0" applyFill="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66" fillId="44"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7" fillId="0" borderId="188">
      <alignment horizontal="left" vertical="center"/>
    </xf>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66" fillId="44" borderId="177"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88">
      <alignment horizontal="left" vertical="center"/>
    </xf>
    <xf numFmtId="0" fontId="76" fillId="57"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6"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82" fillId="44" borderId="165" applyNumberFormat="0" applyAlignment="0" applyProtection="0"/>
    <xf numFmtId="0" fontId="17" fillId="0" borderId="194">
      <alignment horizontal="left" vertical="center"/>
    </xf>
    <xf numFmtId="0" fontId="59"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10" fontId="16" fillId="3" borderId="195" applyNumberFormat="0" applyBorder="0" applyAlignment="0" applyProtection="0"/>
    <xf numFmtId="0" fontId="71" fillId="0" borderId="169" applyNumberFormat="0" applyFill="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66"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66" fillId="44" borderId="165" applyNumberFormat="0" applyAlignment="0" applyProtection="0"/>
    <xf numFmtId="0" fontId="59"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66" fillId="44" borderId="165"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68" applyNumberFormat="0" applyAlignment="0" applyProtection="0"/>
    <xf numFmtId="0" fontId="14" fillId="60" borderId="167" applyNumberFormat="0" applyFont="0" applyAlignment="0" applyProtection="0"/>
    <xf numFmtId="0" fontId="59" fillId="57" borderId="165" applyNumberFormat="0" applyAlignment="0" applyProtection="0"/>
    <xf numFmtId="0" fontId="66"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59" fillId="57" borderId="165" applyNumberFormat="0" applyAlignment="0" applyProtection="0"/>
    <xf numFmtId="0" fontId="66" fillId="44" borderId="165" applyNumberForma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59" fillId="57" borderId="165" applyNumberFormat="0" applyAlignment="0" applyProtection="0"/>
    <xf numFmtId="0" fontId="17" fillId="0" borderId="194">
      <alignment horizontal="left" vertical="center"/>
    </xf>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10" fontId="55" fillId="0" borderId="0" applyFont="0" applyFill="0" applyBorder="0" applyAlignment="0" applyProtection="0"/>
    <xf numFmtId="0" fontId="16" fillId="60" borderId="167" applyNumberFormat="0" applyFont="0" applyAlignment="0" applyProtection="0"/>
    <xf numFmtId="0" fontId="76" fillId="57" borderId="165" applyNumberFormat="0" applyAlignment="0" applyProtection="0"/>
    <xf numFmtId="0" fontId="59" fillId="57"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14" fillId="60" borderId="167" applyNumberFormat="0" applyFont="0" applyAlignment="0" applyProtection="0"/>
    <xf numFmtId="0" fontId="76"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16"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69" fillId="57" borderId="168"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66"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1" fillId="0" borderId="169" applyNumberFormat="0" applyFill="0" applyAlignment="0" applyProtection="0"/>
    <xf numFmtId="0" fontId="66" fillId="44"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66" fillId="44"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66" fillId="44" borderId="202" applyNumberFormat="0" applyAlignment="0" applyProtection="0"/>
    <xf numFmtId="0" fontId="59" fillId="57" borderId="202" applyNumberFormat="0" applyAlignment="0" applyProtection="0"/>
    <xf numFmtId="0" fontId="69" fillId="57" borderId="209" applyNumberFormat="0" applyAlignment="0" applyProtection="0"/>
    <xf numFmtId="0" fontId="17" fillId="0" borderId="211">
      <alignment horizontal="left" vertical="center"/>
    </xf>
    <xf numFmtId="0" fontId="16" fillId="60" borderId="203" applyNumberFormat="0" applyFont="0" applyAlignment="0" applyProtection="0"/>
    <xf numFmtId="0" fontId="69" fillId="57" borderId="204" applyNumberFormat="0" applyAlignment="0" applyProtection="0"/>
    <xf numFmtId="0" fontId="76" fillId="57" borderId="196"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6" fillId="60" borderId="208" applyNumberFormat="0" applyFon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76" fillId="57" borderId="207" applyNumberFormat="0" applyAlignment="0" applyProtection="0"/>
    <xf numFmtId="0" fontId="76" fillId="57" borderId="196" applyNumberFormat="0" applyAlignment="0" applyProtection="0"/>
    <xf numFmtId="0" fontId="66" fillId="44" borderId="207" applyNumberFormat="0" applyAlignment="0" applyProtection="0"/>
    <xf numFmtId="0" fontId="85" fillId="57" borderId="204" applyNumberFormat="0" applyAlignment="0" applyProtection="0"/>
    <xf numFmtId="0" fontId="76" fillId="57" borderId="202" applyNumberFormat="0" applyAlignment="0" applyProtection="0"/>
    <xf numFmtId="0" fontId="76" fillId="57" borderId="202" applyNumberFormat="0" applyAlignment="0" applyProtection="0"/>
    <xf numFmtId="0" fontId="85" fillId="57" borderId="204" applyNumberFormat="0" applyAlignment="0" applyProtection="0"/>
    <xf numFmtId="0" fontId="14" fillId="60" borderId="203" applyNumberFormat="0" applyFont="0" applyAlignment="0" applyProtection="0"/>
    <xf numFmtId="0" fontId="59" fillId="57" borderId="196" applyNumberFormat="0" applyAlignment="0" applyProtection="0"/>
    <xf numFmtId="0" fontId="66" fillId="44"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14" fillId="60" borderId="203"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198" applyNumberFormat="0" applyAlignment="0" applyProtection="0"/>
    <xf numFmtId="0" fontId="82" fillId="44" borderId="202" applyNumberFormat="0" applyAlignment="0" applyProtection="0"/>
    <xf numFmtId="0" fontId="17" fillId="0" borderId="200">
      <alignment horizontal="left" vertical="center"/>
    </xf>
    <xf numFmtId="0" fontId="17" fillId="0" borderId="206">
      <alignment horizontal="left" vertical="center"/>
    </xf>
    <xf numFmtId="0" fontId="59" fillId="57" borderId="196" applyNumberFormat="0" applyAlignment="0" applyProtection="0"/>
    <xf numFmtId="0" fontId="66" fillId="44" borderId="196" applyNumberFormat="0" applyAlignment="0" applyProtection="0"/>
    <xf numFmtId="0" fontId="69" fillId="57" borderId="198" applyNumberFormat="0" applyAlignment="0" applyProtection="0"/>
    <xf numFmtId="0" fontId="71" fillId="0" borderId="199" applyNumberFormat="0" applyFill="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76" fillId="57" borderId="202"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7" applyNumberForma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76" fillId="57" borderId="202" applyNumberFormat="0" applyAlignment="0" applyProtection="0"/>
    <xf numFmtId="0" fontId="14"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6" fillId="60" borderId="197" applyNumberFormat="0" applyFont="0" applyAlignment="0" applyProtection="0"/>
    <xf numFmtId="0" fontId="76" fillId="57" borderId="196" applyNumberFormat="0" applyAlignment="0" applyProtection="0"/>
    <xf numFmtId="0" fontId="59" fillId="57" borderId="196" applyNumberFormat="0" applyAlignment="0" applyProtection="0"/>
    <xf numFmtId="0" fontId="82" fillId="44" borderId="202" applyNumberFormat="0" applyAlignment="0" applyProtection="0"/>
    <xf numFmtId="0" fontId="66" fillId="44" borderId="196" applyNumberFormat="0" applyAlignment="0" applyProtection="0"/>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14" fillId="60" borderId="203" applyNumberFormat="0" applyFont="0" applyAlignment="0" applyProtection="0"/>
    <xf numFmtId="0" fontId="76" fillId="57"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5" fillId="57" borderId="204" applyNumberFormat="0" applyAlignment="0" applyProtection="0"/>
    <xf numFmtId="0" fontId="16"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17" fillId="0" borderId="200">
      <alignment horizontal="left" vertical="center"/>
    </xf>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76" fillId="57" borderId="196"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196" applyNumberFormat="0" applyAlignment="0" applyProtection="0"/>
    <xf numFmtId="0" fontId="85" fillId="57" borderId="198" applyNumberFormat="0" applyAlignment="0" applyProtection="0"/>
    <xf numFmtId="0" fontId="69" fillId="57" borderId="204" applyNumberFormat="0" applyAlignment="0" applyProtection="0"/>
    <xf numFmtId="0" fontId="76" fillId="57" borderId="202"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10" fontId="16" fillId="3" borderId="212" applyNumberFormat="0" applyBorder="0" applyAlignment="0" applyProtection="0"/>
    <xf numFmtId="0" fontId="76" fillId="57" borderId="202" applyNumberFormat="0" applyAlignment="0" applyProtection="0"/>
    <xf numFmtId="0" fontId="59" fillId="57" borderId="196" applyNumberFormat="0" applyAlignment="0" applyProtection="0"/>
    <xf numFmtId="0" fontId="66" fillId="44"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17" fillId="0" borderId="206">
      <alignment horizontal="left" vertical="center"/>
    </xf>
    <xf numFmtId="0" fontId="66" fillId="44"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0">
      <alignment horizontal="left" vertical="center"/>
    </xf>
    <xf numFmtId="0" fontId="85" fillId="57" borderId="204" applyNumberFormat="0" applyAlignment="0" applyProtection="0"/>
    <xf numFmtId="0" fontId="76" fillId="57" borderId="196" applyNumberFormat="0" applyAlignment="0" applyProtection="0"/>
    <xf numFmtId="0" fontId="76" fillId="57" borderId="202" applyNumberFormat="0" applyAlignment="0" applyProtection="0"/>
    <xf numFmtId="0" fontId="71" fillId="0" borderId="199" applyNumberFormat="0" applyFill="0" applyAlignment="0" applyProtection="0"/>
    <xf numFmtId="0" fontId="85" fillId="57" borderId="198" applyNumberFormat="0" applyAlignment="0" applyProtection="0"/>
    <xf numFmtId="0" fontId="76" fillId="57" borderId="202" applyNumberFormat="0" applyAlignment="0" applyProtection="0"/>
    <xf numFmtId="0" fontId="76" fillId="57" borderId="207"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59" fillId="57" borderId="196" applyNumberFormat="0" applyAlignment="0" applyProtection="0"/>
    <xf numFmtId="0" fontId="76"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11">
      <alignment horizontal="left" vertical="center"/>
    </xf>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204" applyNumberFormat="0" applyAlignment="0" applyProtection="0"/>
    <xf numFmtId="0" fontId="85" fillId="57" borderId="204"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11">
      <alignment horizontal="left" vertical="center"/>
    </xf>
    <xf numFmtId="0" fontId="71" fillId="0" borderId="205" applyNumberFormat="0" applyFill="0" applyAlignment="0" applyProtection="0"/>
    <xf numFmtId="0" fontId="66" fillId="44" borderId="202" applyNumberFormat="0" applyAlignment="0" applyProtection="0"/>
    <xf numFmtId="0" fontId="59"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202"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59"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17" fillId="0" borderId="211">
      <alignment horizontal="left" vertical="center"/>
    </xf>
    <xf numFmtId="0" fontId="17" fillId="0" borderId="211">
      <alignment horizontal="left" vertical="center"/>
    </xf>
    <xf numFmtId="0" fontId="82" fillId="44" borderId="207" applyNumberFormat="0" applyAlignment="0" applyProtection="0"/>
    <xf numFmtId="0" fontId="71" fillId="0" borderId="210" applyNumberFormat="0" applyFill="0" applyAlignment="0" applyProtection="0"/>
    <xf numFmtId="0" fontId="16" fillId="60" borderId="197" applyNumberFormat="0" applyFont="0" applyAlignment="0" applyProtection="0"/>
    <xf numFmtId="0" fontId="76" fillId="57" borderId="196" applyNumberFormat="0" applyAlignment="0" applyProtection="0"/>
    <xf numFmtId="0" fontId="71" fillId="0" borderId="199" applyNumberFormat="0" applyFill="0" applyAlignment="0" applyProtection="0"/>
    <xf numFmtId="0" fontId="69" fillId="57" borderId="198" applyNumberFormat="0" applyAlignment="0" applyProtection="0"/>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66" fillId="44" borderId="196" applyNumberFormat="0" applyAlignment="0" applyProtection="0"/>
    <xf numFmtId="0" fontId="17" fillId="0" borderId="211">
      <alignment horizontal="left" vertical="center"/>
    </xf>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2" fillId="44" borderId="207" applyNumberFormat="0" applyAlignment="0" applyProtection="0"/>
    <xf numFmtId="0" fontId="17" fillId="0" borderId="211">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3" fillId="0" borderId="0"/>
    <xf numFmtId="0" fontId="6" fillId="0" borderId="0"/>
    <xf numFmtId="0" fontId="6" fillId="0" borderId="0"/>
    <xf numFmtId="0" fontId="33" fillId="0" borderId="0"/>
    <xf numFmtId="0" fontId="34" fillId="7" borderId="0"/>
    <xf numFmtId="9" fontId="14" fillId="0" borderId="0" applyFont="0" applyFill="0" applyBorder="0" applyAlignment="0" applyProtection="0"/>
    <xf numFmtId="0" fontId="55" fillId="0" borderId="0"/>
    <xf numFmtId="0" fontId="89"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5" applyNumberFormat="0" applyFont="0" applyAlignment="0" applyProtection="0"/>
    <xf numFmtId="0" fontId="4" fillId="0" borderId="0"/>
    <xf numFmtId="0" fontId="4" fillId="0" borderId="0"/>
    <xf numFmtId="0" fontId="14" fillId="0" borderId="0"/>
    <xf numFmtId="0" fontId="14" fillId="0" borderId="0"/>
    <xf numFmtId="0" fontId="59" fillId="57" borderId="177" applyNumberFormat="0" applyAlignment="0" applyProtection="0"/>
    <xf numFmtId="0" fontId="4" fillId="0" borderId="0"/>
    <xf numFmtId="0" fontId="4" fillId="0" borderId="0"/>
    <xf numFmtId="0" fontId="16" fillId="60" borderId="179" applyNumberFormat="0" applyFont="0" applyAlignment="0" applyProtection="0"/>
    <xf numFmtId="0" fontId="71" fillId="0" borderId="210" applyNumberFormat="0" applyFill="0" applyAlignment="0" applyProtection="0"/>
    <xf numFmtId="43" fontId="4" fillId="0" borderId="0" applyFont="0" applyFill="0" applyBorder="0" applyAlignment="0" applyProtection="0"/>
    <xf numFmtId="0" fontId="14" fillId="60" borderId="179"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6" fillId="57" borderId="177" applyNumberFormat="0" applyAlignment="0" applyProtection="0"/>
    <xf numFmtId="0" fontId="59" fillId="57" borderId="177"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5" fillId="57" borderId="209"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177"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2"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4" fillId="0" borderId="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65"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7" fillId="0" borderId="211">
      <alignment horizontal="left" vertical="center"/>
    </xf>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80" fillId="0" borderId="178"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59"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65"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69"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14" fillId="60" borderId="179" applyNumberFormat="0" applyFont="0" applyAlignment="0" applyProtection="0"/>
    <xf numFmtId="0" fontId="16"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16"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6"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90" fillId="0" borderId="0"/>
    <xf numFmtId="0" fontId="89" fillId="0" borderId="0"/>
    <xf numFmtId="0" fontId="89" fillId="0" borderId="0"/>
    <xf numFmtId="0" fontId="89" fillId="0" borderId="0"/>
    <xf numFmtId="0" fontId="89" fillId="0" borderId="0"/>
    <xf numFmtId="0" fontId="3" fillId="0" borderId="0"/>
    <xf numFmtId="0" fontId="91" fillId="0" borderId="0"/>
    <xf numFmtId="0" fontId="3" fillId="0" borderId="0"/>
    <xf numFmtId="0" fontId="3" fillId="0" borderId="0"/>
    <xf numFmtId="0" fontId="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20">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164" fontId="24" fillId="0" borderId="15" xfId="4" applyNumberFormat="1"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0" fontId="24" fillId="0" borderId="27" xfId="0" applyFont="1" applyBorder="1"/>
    <xf numFmtId="0" fontId="24" fillId="0" borderId="15" xfId="0" applyFont="1" applyBorder="1"/>
    <xf numFmtId="0" fontId="24" fillId="0" borderId="86" xfId="0" applyFont="1" applyBorder="1"/>
    <xf numFmtId="37" fontId="24" fillId="0" borderId="22" xfId="0" applyNumberFormat="1" applyFont="1" applyBorder="1"/>
    <xf numFmtId="0" fontId="22" fillId="0" borderId="21" xfId="0"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0" fontId="22" fillId="6" borderId="32" xfId="0" applyFont="1" applyFill="1" applyBorder="1"/>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1" xfId="29" applyFont="1" applyBorder="1" applyAlignment="1">
      <alignment horizontal="left" vertical="center" wrapText="1"/>
    </xf>
    <xf numFmtId="5" fontId="26" fillId="0" borderId="70" xfId="29" applyNumberFormat="1" applyFont="1" applyFill="1" applyBorder="1" applyAlignment="1">
      <alignment horizontal="right" vertical="center"/>
    </xf>
    <xf numFmtId="5" fontId="29" fillId="0" borderId="71" xfId="29" applyNumberFormat="1" applyFont="1" applyFill="1" applyBorder="1" applyAlignment="1">
      <alignment horizontal="right" vertical="center"/>
    </xf>
    <xf numFmtId="0" fontId="29" fillId="0" borderId="89" xfId="29" applyFont="1" applyBorder="1" applyAlignment="1">
      <alignment horizontal="left" vertical="center" wrapText="1"/>
    </xf>
    <xf numFmtId="5" fontId="26" fillId="0" borderId="90" xfId="29" applyNumberFormat="1" applyFont="1" applyFill="1" applyBorder="1" applyAlignment="1">
      <alignment horizontal="right" vertical="center"/>
    </xf>
    <xf numFmtId="0" fontId="29" fillId="0" borderId="91" xfId="29" applyFont="1" applyBorder="1" applyAlignment="1">
      <alignment horizontal="left" vertical="center" wrapText="1"/>
    </xf>
    <xf numFmtId="5" fontId="29" fillId="0" borderId="92"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3" xfId="29" applyFont="1" applyBorder="1" applyAlignment="1">
      <alignment horizontal="left" vertical="center" wrapText="1"/>
    </xf>
    <xf numFmtId="5" fontId="29" fillId="0" borderId="72"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1"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4" xfId="29" applyNumberFormat="1" applyFont="1" applyFill="1" applyBorder="1" applyAlignment="1">
      <alignment horizontal="right" vertical="center"/>
    </xf>
    <xf numFmtId="5" fontId="29" fillId="0" borderId="76"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7" xfId="29" applyNumberFormat="1" applyFont="1" applyBorder="1" applyAlignment="1">
      <alignment horizontal="center"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6" fillId="0" borderId="101"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5" fontId="26" fillId="0" borderId="103" xfId="29" applyNumberFormat="1" applyFont="1" applyFill="1" applyBorder="1" applyAlignment="1">
      <alignment horizontal="right" vertical="center"/>
    </xf>
    <xf numFmtId="5" fontId="29" fillId="0" borderId="103" xfId="29" applyNumberFormat="1" applyFont="1" applyFill="1" applyBorder="1" applyAlignment="1">
      <alignment horizontal="right" vertical="center"/>
    </xf>
    <xf numFmtId="37" fontId="26" fillId="0" borderId="99" xfId="29" applyNumberFormat="1" applyFont="1" applyFill="1" applyBorder="1" applyAlignment="1">
      <alignment horizontal="right" vertical="center"/>
    </xf>
    <xf numFmtId="7" fontId="26" fillId="0" borderId="104" xfId="29" applyNumberFormat="1" applyFont="1" applyFill="1" applyBorder="1" applyAlignment="1">
      <alignment horizontal="right" vertical="center"/>
    </xf>
    <xf numFmtId="5" fontId="29" fillId="0" borderId="105" xfId="29" applyNumberFormat="1" applyFont="1" applyFill="1" applyBorder="1" applyAlignment="1">
      <alignment horizontal="right" vertical="center"/>
    </xf>
    <xf numFmtId="7" fontId="29" fillId="0" borderId="96" xfId="29" applyNumberFormat="1" applyFont="1" applyFill="1" applyBorder="1" applyAlignment="1">
      <alignment horizontal="right" vertical="center"/>
    </xf>
    <xf numFmtId="0" fontId="24" fillId="0" borderId="106"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8"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0" fontId="22" fillId="0" borderId="30" xfId="0" applyFont="1" applyBorder="1" applyAlignment="1">
      <alignment horizontal="center" vertical="center" wrapText="1"/>
    </xf>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1" xfId="0" applyNumberFormat="1" applyFont="1" applyBorder="1" applyAlignment="1">
      <alignment horizontal="center" vertical="center" wrapText="1"/>
    </xf>
    <xf numFmtId="0" fontId="24" fillId="0" borderId="106"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1" fillId="0" borderId="0" xfId="0" applyFont="1" applyAlignment="1">
      <alignment vertical="center" wrapText="1"/>
    </xf>
    <xf numFmtId="0" fontId="24" fillId="0" borderId="0" xfId="28" applyFont="1" applyAlignment="1">
      <alignment vertical="center" wrapText="1"/>
    </xf>
    <xf numFmtId="164" fontId="24" fillId="0" borderId="0" xfId="0" applyNumberFormat="1" applyFont="1" applyAlignment="1">
      <alignment vertical="center"/>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2" fillId="0" borderId="27" xfId="0" applyFont="1" applyBorder="1" applyAlignment="1">
      <alignment vertical="center" wrapText="1"/>
    </xf>
    <xf numFmtId="5" fontId="22" fillId="0" borderId="27" xfId="4" applyNumberFormat="1" applyFont="1" applyFill="1" applyBorder="1" applyAlignment="1">
      <alignment vertical="center"/>
    </xf>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37" fontId="22" fillId="0" borderId="215" xfId="1" applyNumberFormat="1" applyFont="1" applyBorder="1"/>
    <xf numFmtId="174" fontId="24" fillId="0" borderId="30" xfId="16" applyNumberFormat="1" applyFont="1" applyFill="1" applyBorder="1"/>
    <xf numFmtId="174" fontId="24" fillId="0" borderId="1" xfId="16" applyNumberFormat="1" applyFont="1" applyFill="1" applyBorder="1"/>
    <xf numFmtId="0" fontId="24" fillId="0" borderId="0" xfId="1" applyNumberFormat="1" applyFont="1" applyFill="1" applyBorder="1" applyAlignment="1">
      <alignment vertical="center" wrapText="1"/>
    </xf>
    <xf numFmtId="0" fontId="24" fillId="0" borderId="1" xfId="1" applyNumberFormat="1" applyFont="1" applyFill="1" applyBorder="1" applyAlignment="1">
      <alignment vertical="center" wrapText="1"/>
    </xf>
    <xf numFmtId="169" fontId="24" fillId="0" borderId="0" xfId="1" applyFont="1" applyFill="1" applyBorder="1" applyAlignment="1">
      <alignment vertical="center"/>
    </xf>
    <xf numFmtId="169" fontId="26" fillId="0" borderId="24"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4" xfId="4" applyFont="1" applyBorder="1" applyAlignment="1">
      <alignment vertical="center"/>
    </xf>
    <xf numFmtId="5" fontId="24" fillId="0" borderId="19" xfId="4" applyFont="1" applyFill="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2" xfId="4" applyFont="1" applyBorder="1" applyAlignment="1">
      <alignment vertical="center"/>
    </xf>
    <xf numFmtId="5" fontId="22" fillId="0" borderId="21" xfId="4" applyFont="1" applyBorder="1" applyAlignment="1">
      <alignment vertical="center"/>
    </xf>
    <xf numFmtId="5" fontId="22" fillId="0" borderId="40"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5" xfId="1" applyNumberFormat="1" applyFont="1" applyFill="1" applyBorder="1" applyAlignment="1">
      <alignment vertical="center"/>
    </xf>
    <xf numFmtId="175" fontId="24" fillId="0" borderId="76"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5"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175" fontId="24" fillId="0" borderId="16" xfId="0" applyNumberFormat="1" applyFont="1" applyBorder="1"/>
    <xf numFmtId="175" fontId="24" fillId="0" borderId="82" xfId="0" applyNumberFormat="1" applyFont="1" applyBorder="1"/>
    <xf numFmtId="175" fontId="24" fillId="0" borderId="31" xfId="0" applyNumberFormat="1" applyFont="1" applyBorder="1"/>
    <xf numFmtId="175" fontId="24" fillId="0" borderId="0" xfId="0" applyNumberFormat="1" applyFont="1" applyBorder="1"/>
    <xf numFmtId="175" fontId="24" fillId="0" borderId="83" xfId="0" applyNumberFormat="1" applyFont="1" applyBorder="1"/>
    <xf numFmtId="175" fontId="24" fillId="0" borderId="22" xfId="0" applyNumberFormat="1" applyFont="1" applyBorder="1"/>
    <xf numFmtId="175" fontId="24" fillId="0" borderId="75" xfId="0" applyNumberFormat="1" applyFont="1" applyBorder="1"/>
    <xf numFmtId="175" fontId="24" fillId="0" borderId="84" xfId="0" applyNumberFormat="1" applyFont="1" applyBorder="1"/>
    <xf numFmtId="175" fontId="24" fillId="0" borderId="76" xfId="0" applyNumberFormat="1" applyFont="1" applyBorder="1"/>
    <xf numFmtId="175" fontId="22" fillId="0" borderId="28" xfId="0" applyNumberFormat="1" applyFont="1" applyBorder="1"/>
    <xf numFmtId="175" fontId="22" fillId="0" borderId="85" xfId="0" applyNumberFormat="1" applyFont="1" applyBorder="1"/>
    <xf numFmtId="175" fontId="22" fillId="0" borderId="32" xfId="0" applyNumberFormat="1" applyFont="1" applyBorder="1"/>
    <xf numFmtId="175" fontId="24" fillId="0" borderId="75" xfId="0" applyNumberFormat="1" applyFont="1" applyFill="1" applyBorder="1"/>
    <xf numFmtId="175" fontId="22" fillId="0" borderId="28" xfId="0" applyNumberFormat="1" applyFont="1" applyFill="1" applyBorder="1"/>
    <xf numFmtId="175" fontId="22" fillId="6" borderId="28" xfId="0" applyNumberFormat="1" applyFont="1" applyFill="1" applyBorder="1"/>
    <xf numFmtId="175" fontId="22" fillId="6" borderId="87" xfId="0" applyNumberFormat="1" applyFont="1" applyFill="1" applyBorder="1"/>
    <xf numFmtId="175" fontId="22" fillId="0" borderId="1" xfId="0" applyNumberFormat="1" applyFont="1" applyBorder="1"/>
    <xf numFmtId="175" fontId="22" fillId="0" borderId="87" xfId="0" applyNumberFormat="1" applyFont="1" applyBorder="1"/>
    <xf numFmtId="5" fontId="24" fillId="0" borderId="18" xfId="4" applyFont="1" applyFill="1" applyBorder="1" applyAlignment="1">
      <alignment horizontal="right"/>
    </xf>
    <xf numFmtId="5" fontId="24" fillId="0" borderId="62" xfId="4" applyFont="1" applyFill="1" applyBorder="1" applyAlignment="1">
      <alignment horizontal="right"/>
    </xf>
    <xf numFmtId="5" fontId="31" fillId="0" borderId="6" xfId="4" applyFont="1" applyFill="1" applyBorder="1"/>
    <xf numFmtId="5" fontId="31" fillId="0" borderId="18" xfId="4" applyFont="1" applyFill="1" applyBorder="1" applyAlignment="1">
      <alignment horizontal="right"/>
    </xf>
    <xf numFmtId="5" fontId="31" fillId="0" borderId="62" xfId="4" applyFont="1" applyFill="1" applyBorder="1"/>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31" fillId="0" borderId="18" xfId="4" applyFont="1" applyFill="1" applyBorder="1"/>
    <xf numFmtId="5" fontId="31" fillId="0" borderId="39" xfId="4" applyFont="1" applyFill="1" applyBorder="1"/>
    <xf numFmtId="5" fontId="22" fillId="0" borderId="214" xfId="4" applyFont="1" applyFill="1" applyBorder="1"/>
    <xf numFmtId="5" fontId="22" fillId="0" borderId="212" xfId="4" applyFont="1" applyFill="1" applyBorder="1"/>
    <xf numFmtId="5" fontId="22" fillId="0" borderId="35" xfId="4" applyFont="1" applyFill="1" applyBorder="1"/>
    <xf numFmtId="5" fontId="24" fillId="0" borderId="213" xfId="4" applyFont="1" applyFill="1" applyBorder="1"/>
    <xf numFmtId="5" fontId="22" fillId="0" borderId="72"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31" fillId="0" borderId="6" xfId="1" applyNumberFormat="1" applyFont="1" applyFill="1" applyBorder="1" applyAlignment="1">
      <alignment vertical="center"/>
    </xf>
    <xf numFmtId="175" fontId="31" fillId="0" borderId="18" xfId="1" applyNumberFormat="1" applyFont="1" applyFill="1" applyBorder="1" applyAlignment="1">
      <alignment vertical="center"/>
    </xf>
    <xf numFmtId="175" fontId="31" fillId="0" borderId="62" xfId="1" applyNumberFormat="1" applyFont="1" applyFill="1" applyBorder="1" applyAlignment="1">
      <alignment vertical="center"/>
    </xf>
    <xf numFmtId="175" fontId="22" fillId="0" borderId="212" xfId="1" applyNumberFormat="1" applyFont="1" applyFill="1" applyBorder="1" applyAlignment="1">
      <alignment vertical="center"/>
    </xf>
    <xf numFmtId="175" fontId="22" fillId="0" borderId="214"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31" fillId="0" borderId="20" xfId="4" applyFont="1" applyFill="1" applyBorder="1"/>
    <xf numFmtId="5" fontId="31" fillId="0" borderId="19" xfId="4" applyFont="1" applyFill="1" applyBorder="1"/>
    <xf numFmtId="5" fontId="31" fillId="0" borderId="5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6" fillId="0" borderId="25" xfId="1" applyNumberFormat="1" applyFont="1" applyFill="1" applyBorder="1" applyAlignment="1">
      <alignment vertical="center"/>
    </xf>
    <xf numFmtId="175" fontId="24" fillId="0" borderId="15" xfId="1" applyNumberFormat="1" applyFont="1" applyFill="1" applyBorder="1" applyAlignment="1">
      <alignment vertical="center"/>
    </xf>
    <xf numFmtId="175" fontId="26" fillId="0" borderId="24" xfId="1" applyNumberFormat="1" applyFont="1" applyFill="1" applyBorder="1" applyAlignment="1">
      <alignment horizontal="right" vertical="center"/>
    </xf>
    <xf numFmtId="175" fontId="24" fillId="0" borderId="0" xfId="1" applyNumberFormat="1" applyFont="1" applyFill="1" applyBorder="1" applyAlignment="1">
      <alignment horizontal="right" vertical="center"/>
    </xf>
    <xf numFmtId="175" fontId="26" fillId="0" borderId="24" xfId="1" applyNumberFormat="1" applyFont="1" applyFill="1" applyBorder="1" applyAlignment="1">
      <alignment vertical="center"/>
    </xf>
    <xf numFmtId="175" fontId="24" fillId="0" borderId="26" xfId="1" applyNumberFormat="1" applyFont="1" applyFill="1" applyBorder="1" applyAlignment="1">
      <alignmen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31"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2" fillId="0" borderId="15" xfId="4" applyFont="1" applyFill="1" applyBorder="1" applyAlignment="1">
      <alignment vertical="center"/>
    </xf>
    <xf numFmtId="5" fontId="32" fillId="0" borderId="0" xfId="4" applyFont="1" applyFill="1" applyBorder="1" applyAlignment="1">
      <alignment vertical="center"/>
    </xf>
    <xf numFmtId="5" fontId="24" fillId="0" borderId="1" xfId="4" applyFont="1" applyFill="1" applyBorder="1" applyAlignment="1">
      <alignment vertical="center"/>
    </xf>
    <xf numFmtId="5" fontId="31" fillId="0" borderId="1" xfId="4" applyFont="1" applyFill="1" applyBorder="1" applyAlignment="1">
      <alignment vertical="center"/>
    </xf>
    <xf numFmtId="5" fontId="24" fillId="0" borderId="14" xfId="4" applyFont="1" applyFill="1" applyBorder="1" applyAlignment="1">
      <alignment vertical="center"/>
    </xf>
    <xf numFmtId="5" fontId="22" fillId="0" borderId="1" xfId="4" applyFont="1" applyFill="1" applyBorder="1" applyAlignment="1">
      <alignment vertical="center"/>
    </xf>
    <xf numFmtId="5" fontId="22"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21" xfId="4" applyFont="1" applyFill="1" applyBorder="1" applyAlignment="1">
      <alignment vertical="center"/>
    </xf>
    <xf numFmtId="5" fontId="22" fillId="0" borderId="16" xfId="4" applyFont="1" applyFill="1" applyBorder="1" applyAlignment="1">
      <alignment vertical="center"/>
    </xf>
    <xf numFmtId="5" fontId="22" fillId="0" borderId="27" xfId="4" applyFont="1" applyFill="1" applyBorder="1" applyAlignment="1">
      <alignment vertical="center"/>
    </xf>
    <xf numFmtId="5" fontId="24" fillId="0" borderId="6" xfId="4" applyFont="1" applyBorder="1"/>
    <xf numFmtId="5" fontId="31" fillId="0" borderId="19" xfId="4" applyFont="1" applyBorder="1"/>
    <xf numFmtId="5" fontId="22" fillId="0" borderId="6" xfId="4" applyFont="1" applyBorder="1"/>
    <xf numFmtId="5" fontId="24" fillId="0" borderId="19" xfId="4" applyFont="1" applyFill="1" applyBorder="1"/>
    <xf numFmtId="175" fontId="24" fillId="0" borderId="22" xfId="1" applyNumberFormat="1" applyFont="1" applyFill="1" applyBorder="1" applyAlignment="1">
      <alignment horizontal="right"/>
    </xf>
    <xf numFmtId="175" fontId="24" fillId="0" borderId="22" xfId="1" applyNumberFormat="1"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175" fontId="24" fillId="0" borderId="0" xfId="4" applyNumberFormat="1" applyFont="1" applyFill="1" applyBorder="1" applyAlignment="1">
      <alignment horizontal="right" vertical="center" wrapText="1"/>
    </xf>
    <xf numFmtId="175" fontId="24" fillId="0" borderId="15" xfId="4" applyNumberFormat="1" applyFont="1" applyFill="1" applyBorder="1" applyAlignment="1">
      <alignment horizontal="right" vertical="center"/>
    </xf>
    <xf numFmtId="175" fontId="24" fillId="0" borderId="15" xfId="4" applyNumberFormat="1" applyFont="1" applyFill="1" applyBorder="1" applyAlignment="1">
      <alignment vertical="center"/>
    </xf>
    <xf numFmtId="174" fontId="22" fillId="0" borderId="24" xfId="0" applyNumberFormat="1" applyFont="1" applyFill="1" applyBorder="1" applyAlignment="1">
      <alignment vertical="top" wrapText="1"/>
    </xf>
    <xf numFmtId="174" fontId="24" fillId="0" borderId="33" xfId="0" applyNumberFormat="1" applyFont="1" applyFill="1" applyBorder="1" applyAlignment="1">
      <alignment vertical="top" wrapText="1"/>
    </xf>
    <xf numFmtId="5" fontId="24" fillId="0" borderId="76"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6" xfId="17" applyFont="1" applyFill="1" applyBorder="1"/>
    <xf numFmtId="5" fontId="24" fillId="0" borderId="218" xfId="4" applyFont="1" applyFill="1" applyBorder="1" applyAlignment="1">
      <alignment vertical="center"/>
    </xf>
    <xf numFmtId="5" fontId="24" fillId="0" borderId="46" xfId="4" applyFont="1" applyBorder="1" applyAlignment="1">
      <alignment vertical="center"/>
    </xf>
    <xf numFmtId="5" fontId="24" fillId="0" borderId="42" xfId="4" applyFont="1" applyBorder="1" applyAlignment="1">
      <alignment vertical="center"/>
    </xf>
    <xf numFmtId="5" fontId="24" fillId="0" borderId="42" xfId="4" applyFont="1" applyBorder="1" applyAlignment="1">
      <alignment horizontal="right" vertical="center"/>
    </xf>
    <xf numFmtId="5" fontId="24" fillId="0" borderId="42" xfId="4" applyFont="1" applyBorder="1" applyAlignment="1">
      <alignment horizontal="center" vertical="center"/>
    </xf>
    <xf numFmtId="5" fontId="24" fillId="0" borderId="38" xfId="4" applyFont="1" applyBorder="1" applyAlignment="1">
      <alignment vertical="center"/>
    </xf>
    <xf numFmtId="5" fontId="24" fillId="0" borderId="19" xfId="4" applyFont="1" applyBorder="1" applyAlignment="1">
      <alignment vertical="center"/>
    </xf>
    <xf numFmtId="5" fontId="24" fillId="0" borderId="20" xfId="4" applyFont="1" applyBorder="1" applyAlignment="1">
      <alignment horizontal="right" vertical="center"/>
    </xf>
    <xf numFmtId="5" fontId="24" fillId="0" borderId="20" xfId="4" applyFont="1" applyBorder="1" applyAlignment="1">
      <alignment horizontal="center" vertical="center"/>
    </xf>
    <xf numFmtId="5" fontId="24" fillId="0" borderId="34" xfId="4" applyFont="1" applyBorder="1" applyAlignment="1">
      <alignment vertical="center"/>
    </xf>
    <xf numFmtId="5" fontId="24" fillId="0" borderId="214" xfId="4" applyFont="1" applyBorder="1" applyAlignment="1">
      <alignment vertical="center"/>
    </xf>
    <xf numFmtId="5" fontId="24" fillId="0" borderId="212" xfId="4" applyFont="1" applyBorder="1" applyAlignment="1">
      <alignment horizontal="right" vertical="center"/>
    </xf>
    <xf numFmtId="5" fontId="24" fillId="0" borderId="212" xfId="4" applyFont="1" applyBorder="1" applyAlignment="1">
      <alignment horizontal="center" vertical="center"/>
    </xf>
    <xf numFmtId="5" fontId="24" fillId="0" borderId="217" xfId="4" applyFont="1" applyBorder="1" applyAlignment="1">
      <alignment vertical="center"/>
    </xf>
    <xf numFmtId="5" fontId="24" fillId="0" borderId="218" xfId="4" applyFont="1" applyBorder="1" applyAlignment="1">
      <alignment vertical="center"/>
    </xf>
    <xf numFmtId="5" fontId="24" fillId="0" borderId="213" xfId="4" applyFont="1" applyBorder="1" applyAlignment="1">
      <alignment horizontal="right" vertical="center"/>
    </xf>
    <xf numFmtId="5" fontId="24" fillId="0" borderId="213" xfId="4" applyFont="1" applyBorder="1" applyAlignment="1">
      <alignment horizontal="center" vertical="center"/>
    </xf>
    <xf numFmtId="0" fontId="24" fillId="0" borderId="219" xfId="0" applyFont="1" applyBorder="1" applyAlignment="1">
      <alignment horizontal="left" vertical="center" wrapText="1"/>
    </xf>
    <xf numFmtId="0" fontId="24" fillId="0" borderId="68" xfId="0" applyFont="1" applyBorder="1" applyAlignment="1">
      <alignment horizontal="left" vertical="center" wrapText="1"/>
    </xf>
    <xf numFmtId="5" fontId="24" fillId="0" borderId="69" xfId="4" applyFont="1" applyBorder="1" applyAlignment="1">
      <alignment vertical="center"/>
    </xf>
    <xf numFmtId="5" fontId="24" fillId="0" borderId="116" xfId="4" applyFont="1" applyBorder="1" applyAlignment="1">
      <alignment vertical="center"/>
    </xf>
    <xf numFmtId="5" fontId="24" fillId="0" borderId="70" xfId="4" applyFont="1" applyBorder="1" applyAlignment="1">
      <alignment horizontal="right" vertical="center"/>
    </xf>
    <xf numFmtId="5" fontId="24" fillId="0" borderId="70" xfId="4" applyFont="1" applyBorder="1" applyAlignment="1">
      <alignment horizontal="center" vertical="center"/>
    </xf>
    <xf numFmtId="5" fontId="22" fillId="0" borderId="72" xfId="4" applyFont="1" applyBorder="1" applyAlignment="1">
      <alignment horizontal="right" vertical="center"/>
    </xf>
    <xf numFmtId="176" fontId="22" fillId="0" borderId="72" xfId="4" applyNumberFormat="1" applyFont="1" applyBorder="1" applyAlignment="1">
      <alignment horizontal="right" vertical="center"/>
    </xf>
    <xf numFmtId="176" fontId="22" fillId="0" borderId="72" xfId="4" applyNumberFormat="1" applyFont="1" applyBorder="1" applyAlignment="1">
      <alignment horizontal="center" vertical="center"/>
    </xf>
    <xf numFmtId="0" fontId="24" fillId="0" borderId="74" xfId="27" applyFont="1" applyBorder="1" applyAlignment="1">
      <alignment vertical="center" wrapText="1"/>
    </xf>
    <xf numFmtId="5" fontId="22" fillId="0" borderId="57" xfId="4" applyFont="1" applyBorder="1" applyAlignment="1">
      <alignment vertical="center"/>
    </xf>
    <xf numFmtId="5" fontId="22" fillId="0" borderId="18" xfId="4" applyFont="1" applyBorder="1" applyAlignment="1">
      <alignment vertical="center"/>
    </xf>
    <xf numFmtId="5" fontId="22" fillId="0" borderId="18" xfId="4" applyFont="1" applyBorder="1" applyAlignment="1">
      <alignment horizontal="righ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7" xfId="16" applyFont="1" applyBorder="1" applyAlignment="1">
      <alignment horizontal="center" vertical="top"/>
    </xf>
    <xf numFmtId="0" fontId="22" fillId="0" borderId="215" xfId="16" applyFont="1" applyBorder="1" applyAlignment="1">
      <alignment horizontal="center" vertical="top" wrapText="1"/>
    </xf>
    <xf numFmtId="174" fontId="24" fillId="0" borderId="32" xfId="16" applyNumberFormat="1" applyFont="1" applyFill="1" applyBorder="1"/>
    <xf numFmtId="5" fontId="24" fillId="0" borderId="221" xfId="4" applyFont="1" applyBorder="1" applyAlignment="1">
      <alignment vertical="center"/>
    </xf>
    <xf numFmtId="5" fontId="24" fillId="0" borderId="220" xfId="4" applyFont="1" applyBorder="1" applyAlignment="1">
      <alignment vertical="center"/>
    </xf>
    <xf numFmtId="5" fontId="24" fillId="0" borderId="214" xfId="4" applyFont="1" applyFill="1" applyBorder="1" applyAlignment="1">
      <alignment vertical="center"/>
    </xf>
    <xf numFmtId="5" fontId="24" fillId="0" borderId="212" xfId="4" applyFont="1" applyBorder="1" applyAlignment="1">
      <alignment vertical="center"/>
    </xf>
    <xf numFmtId="5" fontId="24" fillId="0" borderId="35" xfId="4" applyFont="1" applyBorder="1" applyAlignment="1">
      <alignment horizontal="center" vertical="center"/>
    </xf>
    <xf numFmtId="37" fontId="24" fillId="0" borderId="62" xfId="0" applyNumberFormat="1" applyFont="1" applyBorder="1" applyAlignment="1">
      <alignment horizontal="right"/>
    </xf>
    <xf numFmtId="37" fontId="24" fillId="0" borderId="16" xfId="0" applyNumberFormat="1" applyFont="1" applyBorder="1"/>
    <xf numFmtId="37" fontId="24" fillId="0" borderId="82" xfId="0" applyNumberFormat="1" applyFont="1" applyBorder="1"/>
    <xf numFmtId="37" fontId="24" fillId="0" borderId="31" xfId="0" applyNumberFormat="1" applyFont="1" applyBorder="1"/>
    <xf numFmtId="37" fontId="24" fillId="0" borderId="83" xfId="0" applyNumberFormat="1" applyFont="1" applyBorder="1"/>
    <xf numFmtId="37" fontId="24" fillId="0" borderId="75" xfId="0" applyNumberFormat="1" applyFont="1" applyBorder="1"/>
    <xf numFmtId="37" fontId="24" fillId="0" borderId="84" xfId="0" applyNumberFormat="1" applyFont="1" applyBorder="1"/>
    <xf numFmtId="37" fontId="24" fillId="0" borderId="76" xfId="0" applyNumberFormat="1" applyFont="1" applyBorder="1"/>
    <xf numFmtId="37" fontId="22" fillId="0" borderId="28" xfId="0" applyNumberFormat="1" applyFont="1" applyBorder="1"/>
    <xf numFmtId="37" fontId="22" fillId="0" borderId="85" xfId="0" applyNumberFormat="1" applyFont="1" applyBorder="1"/>
    <xf numFmtId="37" fontId="22" fillId="0" borderId="32" xfId="0" applyNumberFormat="1" applyFont="1" applyBorder="1"/>
    <xf numFmtId="164" fontId="24" fillId="0" borderId="18" xfId="1" applyNumberFormat="1" applyFont="1" applyBorder="1" applyAlignment="1">
      <alignment vertical="center"/>
    </xf>
    <xf numFmtId="0" fontId="24" fillId="0" borderId="18" xfId="4" applyNumberFormat="1" applyFont="1" applyFill="1" applyBorder="1" applyAlignment="1">
      <alignment horizontal="right"/>
    </xf>
    <xf numFmtId="0" fontId="24" fillId="0" borderId="6" xfId="4" applyNumberFormat="1" applyFont="1" applyFill="1" applyBorder="1" applyAlignment="1">
      <alignment horizontal="right"/>
    </xf>
    <xf numFmtId="0" fontId="24" fillId="0" borderId="27" xfId="0" applyFont="1" applyFill="1" applyBorder="1"/>
    <xf numFmtId="0" fontId="24" fillId="0" borderId="15" xfId="0" applyFont="1" applyFill="1" applyBorder="1"/>
    <xf numFmtId="0" fontId="24" fillId="0" borderId="86" xfId="0" applyFont="1" applyFill="1" applyBorder="1" applyAlignment="1">
      <alignment wrapText="1"/>
    </xf>
    <xf numFmtId="0" fontId="22" fillId="0" borderId="21" xfId="0" applyFont="1" applyFill="1" applyBorder="1"/>
    <xf numFmtId="37" fontId="24" fillId="0" borderId="16" xfId="0" applyNumberFormat="1" applyFont="1" applyBorder="1" applyAlignment="1">
      <alignment horizontal="center"/>
    </xf>
    <xf numFmtId="37" fontId="24" fillId="0" borderId="0" xfId="0" applyNumberFormat="1" applyFont="1" applyAlignment="1">
      <alignment horizontal="center"/>
    </xf>
    <xf numFmtId="37" fontId="24" fillId="0" borderId="75" xfId="0" applyNumberFormat="1" applyFont="1" applyBorder="1" applyAlignment="1">
      <alignment horizontal="center"/>
    </xf>
    <xf numFmtId="37" fontId="22" fillId="0" borderId="28" xfId="0" applyNumberFormat="1" applyFont="1" applyBorder="1" applyAlignment="1">
      <alignment horizontal="center"/>
    </xf>
    <xf numFmtId="175" fontId="22" fillId="0" borderId="14" xfId="4" applyNumberFormat="1" applyFont="1" applyFill="1" applyBorder="1" applyAlignment="1">
      <alignment vertical="center" wrapText="1"/>
    </xf>
    <xf numFmtId="175" fontId="22" fillId="0" borderId="1" xfId="4" applyNumberFormat="1" applyFont="1" applyFill="1" applyBorder="1" applyAlignment="1">
      <alignment vertical="center" wrapText="1"/>
    </xf>
    <xf numFmtId="175" fontId="24" fillId="0" borderId="1" xfId="4" applyNumberFormat="1" applyFont="1" applyFill="1" applyBorder="1"/>
    <xf numFmtId="175" fontId="24" fillId="0" borderId="30" xfId="4" applyNumberFormat="1" applyFont="1" applyFill="1" applyBorder="1"/>
    <xf numFmtId="0" fontId="24" fillId="0" borderId="25" xfId="0" applyFont="1" applyFill="1" applyBorder="1" applyAlignment="1">
      <alignment vertical="top"/>
    </xf>
    <xf numFmtId="5" fontId="24" fillId="0" borderId="22" xfId="4" applyFont="1" applyBorder="1" applyAlignment="1">
      <alignment vertical="center"/>
    </xf>
    <xf numFmtId="177" fontId="24" fillId="0" borderId="57" xfId="16" applyNumberFormat="1" applyFont="1" applyFill="1" applyBorder="1" applyAlignment="1">
      <alignment vertical="center"/>
    </xf>
    <xf numFmtId="177" fontId="24" fillId="0" borderId="57" xfId="16" applyNumberFormat="1" applyFont="1" applyBorder="1" applyAlignment="1">
      <alignment vertical="center"/>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4" xfId="0" applyFont="1" applyFill="1" applyBorder="1" applyAlignment="1">
      <alignment horizontal="left" vertical="top"/>
    </xf>
    <xf numFmtId="0" fontId="24" fillId="6" borderId="0" xfId="0" applyFont="1" applyFill="1" applyBorder="1" applyAlignment="1">
      <alignment horizontal="left" vertical="top"/>
    </xf>
    <xf numFmtId="0" fontId="24" fillId="6" borderId="22" xfId="0" applyFont="1" applyFill="1" applyBorder="1" applyAlignment="1">
      <alignment horizontal="left" vertical="top"/>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center" vertical="center" wrapText="1"/>
    </xf>
    <xf numFmtId="0" fontId="22" fillId="0" borderId="30" xfId="27" applyFont="1" applyBorder="1" applyAlignment="1">
      <alignment horizontal="center"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7"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8"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80"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0" borderId="109"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4"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22" xfId="0" applyFont="1" applyFill="1" applyBorder="1" applyAlignment="1">
      <alignment horizontal="left" vertical="top" wrapText="1"/>
    </xf>
    <xf numFmtId="0" fontId="22" fillId="0" borderId="29" xfId="0" applyFont="1" applyFill="1" applyBorder="1" applyAlignment="1">
      <alignment horizontal="center"/>
    </xf>
    <xf numFmtId="0" fontId="22" fillId="0" borderId="1" xfId="0" applyFont="1" applyFill="1" applyBorder="1" applyAlignment="1">
      <alignment horizontal="center"/>
    </xf>
    <xf numFmtId="0" fontId="22" fillId="0" borderId="30" xfId="0" applyFont="1" applyFill="1" applyBorder="1" applyAlignment="1">
      <alignment horizont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top" wrapText="1"/>
    </xf>
    <xf numFmtId="0" fontId="24" fillId="6" borderId="16" xfId="0" applyFont="1" applyFill="1" applyBorder="1" applyAlignment="1">
      <alignment horizontal="left" vertical="top" wrapText="1"/>
    </xf>
    <xf numFmtId="0" fontId="24" fillId="6" borderId="31" xfId="0" applyFont="1" applyFill="1" applyBorder="1" applyAlignment="1">
      <alignment horizontal="left" vertical="top" wrapText="1"/>
    </xf>
    <xf numFmtId="0" fontId="22" fillId="0" borderId="29" xfId="0" applyFont="1" applyBorder="1" applyAlignment="1">
      <alignment horizontal="left"/>
    </xf>
    <xf numFmtId="0" fontId="22" fillId="0" borderId="30" xfId="0" applyFont="1" applyBorder="1" applyAlignment="1">
      <alignment horizontal="left"/>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9" xfId="0" applyFont="1" applyFill="1" applyBorder="1" applyAlignment="1">
      <alignment horizontal="left" wrapText="1"/>
    </xf>
    <xf numFmtId="0" fontId="21" fillId="6" borderId="45" xfId="0" applyFont="1" applyFill="1" applyBorder="1" applyAlignment="1">
      <alignment horizontal="left" wrapText="1"/>
    </xf>
    <xf numFmtId="0" fontId="21" fillId="6" borderId="80"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0" fontId="21" fillId="0" borderId="0" xfId="0" applyFont="1" applyAlignment="1">
      <alignment horizontal="left" vertical="center"/>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2" xfId="0" applyFont="1" applyFill="1" applyBorder="1" applyAlignment="1">
      <alignment horizontal="left"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27" xfId="29" applyFont="1" applyBorder="1" applyAlignment="1">
      <alignment horizontal="center"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59" xfId="29" applyFont="1" applyBorder="1" applyAlignment="1">
      <alignment horizontal="center"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94" xfId="29" applyFont="1" applyBorder="1" applyAlignment="1">
      <alignment horizontal="left"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6" fillId="0" borderId="95" xfId="29" applyFont="1" applyBorder="1" applyAlignment="1">
      <alignment horizontal="left" vertical="center" wrapText="1"/>
    </xf>
    <xf numFmtId="0" fontId="26" fillId="0" borderId="96" xfId="29" applyFont="1" applyBorder="1" applyAlignment="1">
      <alignment horizontal="left" vertical="center"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6" fillId="0" borderId="0" xfId="29" applyFont="1" applyFill="1" applyBorder="1" applyAlignment="1">
      <alignment horizontal="left"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38" xfId="29" applyFont="1" applyBorder="1" applyAlignment="1">
      <alignment horizontal="center" vertical="center" wrapText="1"/>
    </xf>
    <xf numFmtId="0" fontId="29" fillId="0" borderId="95" xfId="29" applyFont="1" applyBorder="1" applyAlignment="1">
      <alignment horizontal="left" vertical="center" wrapText="1"/>
    </xf>
    <xf numFmtId="0" fontId="29" fillId="0" borderId="96"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67"/>
  <sheetViews>
    <sheetView view="pageBreakPreview" zoomScale="70" zoomScaleNormal="100" zoomScaleSheetLayoutView="70" workbookViewId="0">
      <selection activeCell="H52" sqref="H52:H53"/>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8" customFormat="1" ht="16.5" customHeight="1" thickBot="1" x14ac:dyDescent="0.25">
      <c r="A1" s="513" t="s">
        <v>125</v>
      </c>
      <c r="B1" s="514"/>
      <c r="C1" s="514"/>
      <c r="D1" s="514"/>
      <c r="E1" s="514"/>
      <c r="F1" s="514"/>
      <c r="G1" s="514"/>
      <c r="H1" s="514"/>
      <c r="I1" s="514"/>
      <c r="J1" s="514"/>
      <c r="K1" s="514"/>
      <c r="L1" s="514"/>
      <c r="M1" s="514"/>
      <c r="N1" s="514"/>
      <c r="O1" s="515"/>
    </row>
    <row r="2" spans="1:18" s="56" customFormat="1" ht="32.25" thickBot="1" x14ac:dyDescent="0.25">
      <c r="A2" s="39"/>
      <c r="B2" s="40" t="s">
        <v>13</v>
      </c>
      <c r="C2" s="41">
        <v>43647</v>
      </c>
      <c r="D2" s="41">
        <v>43678</v>
      </c>
      <c r="E2" s="41">
        <v>43709</v>
      </c>
      <c r="F2" s="41">
        <v>43739</v>
      </c>
      <c r="G2" s="41">
        <v>43770</v>
      </c>
      <c r="H2" s="41">
        <v>43800</v>
      </c>
      <c r="I2" s="41">
        <v>43831</v>
      </c>
      <c r="J2" s="41">
        <v>43862</v>
      </c>
      <c r="K2" s="41">
        <v>43891</v>
      </c>
      <c r="L2" s="41">
        <v>43922</v>
      </c>
      <c r="M2" s="41">
        <v>43952</v>
      </c>
      <c r="N2" s="41">
        <v>43983</v>
      </c>
      <c r="O2" s="42" t="s">
        <v>123</v>
      </c>
    </row>
    <row r="3" spans="1:18" s="56" customFormat="1" ht="15.75" customHeight="1" x14ac:dyDescent="0.25">
      <c r="A3" s="516" t="s">
        <v>14</v>
      </c>
      <c r="B3" s="262" t="s">
        <v>186</v>
      </c>
      <c r="C3" s="286">
        <v>68512925</v>
      </c>
      <c r="D3" s="286">
        <v>60388445</v>
      </c>
      <c r="E3" s="286">
        <v>85101879</v>
      </c>
      <c r="F3" s="286">
        <v>68026112</v>
      </c>
      <c r="G3" s="286">
        <v>74022481</v>
      </c>
      <c r="H3" s="286">
        <v>73965385</v>
      </c>
      <c r="I3" s="286">
        <v>67442325</v>
      </c>
      <c r="J3" s="286">
        <v>68295911</v>
      </c>
      <c r="K3" s="286">
        <v>86161505</v>
      </c>
      <c r="L3" s="287"/>
      <c r="M3" s="287"/>
      <c r="N3" s="283"/>
      <c r="O3" s="292">
        <v>651916968</v>
      </c>
      <c r="P3" s="57"/>
      <c r="Q3"/>
      <c r="R3" s="251"/>
    </row>
    <row r="4" spans="1:18" s="56" customFormat="1" ht="15.75" x14ac:dyDescent="0.25">
      <c r="A4" s="517"/>
      <c r="B4" s="262" t="s">
        <v>192</v>
      </c>
      <c r="C4" s="286">
        <v>3239716</v>
      </c>
      <c r="D4" s="286">
        <v>3775508</v>
      </c>
      <c r="E4" s="286">
        <v>5388062</v>
      </c>
      <c r="F4" s="286">
        <v>4949089</v>
      </c>
      <c r="G4" s="286">
        <v>5009770</v>
      </c>
      <c r="H4" s="286">
        <v>6387708</v>
      </c>
      <c r="I4" s="286">
        <v>12312805</v>
      </c>
      <c r="J4" s="286">
        <v>13111453</v>
      </c>
      <c r="K4" s="286">
        <v>11207545</v>
      </c>
      <c r="L4" s="285"/>
      <c r="M4" s="285"/>
      <c r="N4" s="283"/>
      <c r="O4" s="292">
        <v>65381656</v>
      </c>
      <c r="P4" s="57"/>
      <c r="Q4" s="57"/>
      <c r="R4" s="251"/>
    </row>
    <row r="5" spans="1:18" s="56" customFormat="1" ht="15.75" hidden="1" x14ac:dyDescent="0.25">
      <c r="A5" s="517"/>
      <c r="B5" s="262" t="s">
        <v>193</v>
      </c>
      <c r="C5" s="286"/>
      <c r="D5" s="286"/>
      <c r="E5" s="286"/>
      <c r="F5" s="286"/>
      <c r="G5" s="286"/>
      <c r="H5" s="286"/>
      <c r="I5" s="286"/>
      <c r="J5" s="286"/>
      <c r="K5" s="286"/>
      <c r="L5" s="285"/>
      <c r="M5" s="285"/>
      <c r="N5" s="283"/>
      <c r="O5" s="292"/>
      <c r="P5" s="57"/>
      <c r="Q5" s="57"/>
    </row>
    <row r="6" spans="1:18" s="56" customFormat="1" ht="15.75" x14ac:dyDescent="0.25">
      <c r="A6" s="517"/>
      <c r="B6" s="262" t="s">
        <v>194</v>
      </c>
      <c r="C6" s="286">
        <v>3671432</v>
      </c>
      <c r="D6" s="286">
        <v>4520531</v>
      </c>
      <c r="E6" s="286">
        <v>-219715</v>
      </c>
      <c r="F6" s="286">
        <v>7653399</v>
      </c>
      <c r="G6" s="286">
        <v>3641997</v>
      </c>
      <c r="H6" s="286">
        <v>5463283</v>
      </c>
      <c r="I6" s="286">
        <v>3234672</v>
      </c>
      <c r="J6" s="286">
        <v>243415</v>
      </c>
      <c r="K6" s="286">
        <v>8933188</v>
      </c>
      <c r="L6" s="285"/>
      <c r="M6" s="285"/>
      <c r="N6" s="283"/>
      <c r="O6" s="292">
        <v>37142202</v>
      </c>
      <c r="P6" s="57"/>
      <c r="Q6" s="57"/>
    </row>
    <row r="7" spans="1:18" s="56" customFormat="1" ht="31.5" x14ac:dyDescent="0.25">
      <c r="A7" s="517"/>
      <c r="B7" s="262" t="s">
        <v>195</v>
      </c>
      <c r="C7" s="286">
        <v>5461507</v>
      </c>
      <c r="D7" s="286">
        <v>4439772</v>
      </c>
      <c r="E7" s="286">
        <v>5144775</v>
      </c>
      <c r="F7" s="286">
        <v>2578865</v>
      </c>
      <c r="G7" s="286">
        <v>2844034</v>
      </c>
      <c r="H7" s="286">
        <v>2913339</v>
      </c>
      <c r="I7" s="286">
        <v>3282510</v>
      </c>
      <c r="J7" s="286">
        <v>3199548</v>
      </c>
      <c r="K7" s="286">
        <v>3727525</v>
      </c>
      <c r="L7" s="285"/>
      <c r="M7" s="285"/>
      <c r="N7" s="283"/>
      <c r="O7" s="292">
        <v>33591875</v>
      </c>
      <c r="P7" s="57"/>
      <c r="Q7" s="57"/>
    </row>
    <row r="8" spans="1:18" s="56" customFormat="1" ht="15.75" x14ac:dyDescent="0.25">
      <c r="A8" s="517"/>
      <c r="B8" s="262" t="s">
        <v>196</v>
      </c>
      <c r="C8" s="286">
        <v>24023784</v>
      </c>
      <c r="D8" s="286">
        <v>35882477</v>
      </c>
      <c r="E8" s="286">
        <v>26737747</v>
      </c>
      <c r="F8" s="286">
        <v>33866072</v>
      </c>
      <c r="G8" s="286">
        <v>25975913</v>
      </c>
      <c r="H8" s="286">
        <v>23472435</v>
      </c>
      <c r="I8" s="286">
        <v>27329041</v>
      </c>
      <c r="J8" s="286">
        <v>26219379</v>
      </c>
      <c r="K8" s="286">
        <v>23888764</v>
      </c>
      <c r="L8" s="285"/>
      <c r="M8" s="285"/>
      <c r="N8" s="283"/>
      <c r="O8" s="292">
        <v>247395612</v>
      </c>
      <c r="P8" s="57"/>
      <c r="Q8" s="57"/>
    </row>
    <row r="9" spans="1:18" s="56" customFormat="1" ht="15.75" x14ac:dyDescent="0.25">
      <c r="A9" s="517"/>
      <c r="B9" s="262" t="s">
        <v>197</v>
      </c>
      <c r="C9" s="286">
        <v>0</v>
      </c>
      <c r="D9" s="286">
        <v>4373</v>
      </c>
      <c r="E9" s="286">
        <v>6271</v>
      </c>
      <c r="F9" s="286">
        <v>397</v>
      </c>
      <c r="G9" s="286">
        <v>207</v>
      </c>
      <c r="H9" s="286">
        <v>0</v>
      </c>
      <c r="I9" s="286">
        <v>0</v>
      </c>
      <c r="J9" s="286">
        <v>0</v>
      </c>
      <c r="K9" s="286">
        <v>0</v>
      </c>
      <c r="L9" s="285"/>
      <c r="M9" s="285"/>
      <c r="N9" s="283"/>
      <c r="O9" s="292">
        <v>11248</v>
      </c>
      <c r="P9" s="57"/>
      <c r="Q9" s="57"/>
    </row>
    <row r="10" spans="1:18" s="56" customFormat="1" ht="15.75" x14ac:dyDescent="0.25">
      <c r="A10" s="517"/>
      <c r="B10" s="262" t="s">
        <v>198</v>
      </c>
      <c r="C10" s="286">
        <v>32870767</v>
      </c>
      <c r="D10" s="286">
        <v>33932843</v>
      </c>
      <c r="E10" s="286">
        <v>35213995</v>
      </c>
      <c r="F10" s="286">
        <v>35598558</v>
      </c>
      <c r="G10" s="286">
        <v>35131628</v>
      </c>
      <c r="H10" s="286">
        <v>34611278</v>
      </c>
      <c r="I10" s="286">
        <v>33996761</v>
      </c>
      <c r="J10" s="286">
        <v>33827294</v>
      </c>
      <c r="K10" s="286">
        <v>36035977</v>
      </c>
      <c r="L10" s="285"/>
      <c r="M10" s="285"/>
      <c r="N10" s="283"/>
      <c r="O10" s="292">
        <v>311219101</v>
      </c>
      <c r="P10" s="57"/>
      <c r="Q10" s="57"/>
    </row>
    <row r="11" spans="1:18" s="56" customFormat="1" ht="15.75" x14ac:dyDescent="0.25">
      <c r="A11" s="517"/>
      <c r="B11" s="262" t="s">
        <v>199</v>
      </c>
      <c r="C11" s="286">
        <v>60137440</v>
      </c>
      <c r="D11" s="286">
        <v>61056187</v>
      </c>
      <c r="E11" s="286">
        <v>54502908</v>
      </c>
      <c r="F11" s="286">
        <v>71208737</v>
      </c>
      <c r="G11" s="286">
        <v>64446580</v>
      </c>
      <c r="H11" s="286">
        <v>73569485</v>
      </c>
      <c r="I11" s="286">
        <v>57759010</v>
      </c>
      <c r="J11" s="286">
        <v>63963716</v>
      </c>
      <c r="K11" s="286">
        <v>85616517</v>
      </c>
      <c r="L11" s="285"/>
      <c r="M11" s="285"/>
      <c r="N11" s="283"/>
      <c r="O11" s="292">
        <v>592260580</v>
      </c>
      <c r="P11" s="57"/>
      <c r="Q11" s="57"/>
    </row>
    <row r="12" spans="1:18" s="56" customFormat="1" ht="15.75" x14ac:dyDescent="0.25">
      <c r="A12" s="517"/>
      <c r="B12" s="262" t="s">
        <v>200</v>
      </c>
      <c r="C12" s="286">
        <v>49349659</v>
      </c>
      <c r="D12" s="286">
        <v>42235805</v>
      </c>
      <c r="E12" s="286">
        <v>63125173</v>
      </c>
      <c r="F12" s="286">
        <v>46361682</v>
      </c>
      <c r="G12" s="286">
        <v>46572414</v>
      </c>
      <c r="H12" s="286">
        <v>56245475</v>
      </c>
      <c r="I12" s="286">
        <v>46694181</v>
      </c>
      <c r="J12" s="286">
        <v>46136230</v>
      </c>
      <c r="K12" s="286">
        <v>40550112</v>
      </c>
      <c r="L12" s="285"/>
      <c r="M12" s="285"/>
      <c r="N12" s="283"/>
      <c r="O12" s="292">
        <v>437270731</v>
      </c>
      <c r="P12" s="57"/>
      <c r="Q12" s="57"/>
    </row>
    <row r="13" spans="1:18" s="56" customFormat="1" ht="15.75" x14ac:dyDescent="0.25">
      <c r="A13" s="517"/>
      <c r="B13" s="262" t="s">
        <v>201</v>
      </c>
      <c r="C13" s="286">
        <v>12671535</v>
      </c>
      <c r="D13" s="286">
        <v>12934919</v>
      </c>
      <c r="E13" s="286">
        <v>18193666</v>
      </c>
      <c r="F13" s="286">
        <v>12931411</v>
      </c>
      <c r="G13" s="286">
        <v>13629398</v>
      </c>
      <c r="H13" s="286">
        <v>14999913</v>
      </c>
      <c r="I13" s="286">
        <v>15770218</v>
      </c>
      <c r="J13" s="286">
        <v>5409854</v>
      </c>
      <c r="K13" s="286">
        <v>12867441</v>
      </c>
      <c r="L13" s="285"/>
      <c r="M13" s="285"/>
      <c r="N13" s="283"/>
      <c r="O13" s="292">
        <v>119408355</v>
      </c>
      <c r="P13" s="57"/>
      <c r="Q13" s="57"/>
    </row>
    <row r="14" spans="1:18" s="56" customFormat="1" ht="15.75" x14ac:dyDescent="0.25">
      <c r="A14" s="517"/>
      <c r="B14" s="262" t="s">
        <v>202</v>
      </c>
      <c r="C14" s="286">
        <v>14788507</v>
      </c>
      <c r="D14" s="286">
        <v>12610776</v>
      </c>
      <c r="E14" s="286">
        <v>15535956</v>
      </c>
      <c r="F14" s="286">
        <v>11678438</v>
      </c>
      <c r="G14" s="286">
        <v>12632966</v>
      </c>
      <c r="H14" s="286">
        <v>14433478</v>
      </c>
      <c r="I14" s="286">
        <v>13026660</v>
      </c>
      <c r="J14" s="286">
        <v>11558892</v>
      </c>
      <c r="K14" s="286">
        <v>15340785</v>
      </c>
      <c r="L14" s="285"/>
      <c r="M14" s="285"/>
      <c r="N14" s="283"/>
      <c r="O14" s="292">
        <v>121606458</v>
      </c>
      <c r="P14" s="57"/>
      <c r="Q14" s="57"/>
    </row>
    <row r="15" spans="1:18" s="56" customFormat="1" ht="15.75" x14ac:dyDescent="0.25">
      <c r="A15" s="517"/>
      <c r="B15" s="262" t="s">
        <v>203</v>
      </c>
      <c r="C15" s="286">
        <v>93542460</v>
      </c>
      <c r="D15" s="286">
        <v>76435381</v>
      </c>
      <c r="E15" s="286">
        <v>108002649</v>
      </c>
      <c r="F15" s="286">
        <v>74656806</v>
      </c>
      <c r="G15" s="286">
        <v>76327425</v>
      </c>
      <c r="H15" s="286">
        <v>92048604</v>
      </c>
      <c r="I15" s="286">
        <v>79538726</v>
      </c>
      <c r="J15" s="286">
        <v>83608441</v>
      </c>
      <c r="K15" s="286">
        <v>110466313</v>
      </c>
      <c r="L15" s="285"/>
      <c r="M15" s="285"/>
      <c r="N15" s="283"/>
      <c r="O15" s="292">
        <v>794626805</v>
      </c>
      <c r="P15" s="57"/>
      <c r="Q15" s="57"/>
    </row>
    <row r="16" spans="1:18" s="56" customFormat="1" ht="15.75" x14ac:dyDescent="0.25">
      <c r="A16" s="517"/>
      <c r="B16" s="262" t="s">
        <v>204</v>
      </c>
      <c r="C16" s="286">
        <v>0</v>
      </c>
      <c r="D16" s="286">
        <v>0</v>
      </c>
      <c r="E16" s="286">
        <v>-105179594</v>
      </c>
      <c r="F16" s="286">
        <v>-75400612</v>
      </c>
      <c r="G16" s="286">
        <v>0</v>
      </c>
      <c r="H16" s="286">
        <v>-99862272</v>
      </c>
      <c r="I16" s="286">
        <v>-119558218</v>
      </c>
      <c r="J16" s="286">
        <v>-52669257</v>
      </c>
      <c r="K16" s="286">
        <v>-6913815</v>
      </c>
      <c r="L16" s="285"/>
      <c r="M16" s="285"/>
      <c r="N16" s="283"/>
      <c r="O16" s="292">
        <v>-459583768</v>
      </c>
      <c r="P16" s="57"/>
      <c r="Q16" s="57"/>
    </row>
    <row r="17" spans="1:19" s="56" customFormat="1" ht="15.75" x14ac:dyDescent="0.25">
      <c r="A17" s="517"/>
      <c r="B17" s="262" t="s">
        <v>205</v>
      </c>
      <c r="C17" s="286">
        <v>4414485</v>
      </c>
      <c r="D17" s="286">
        <v>7081104</v>
      </c>
      <c r="E17" s="286">
        <v>2331909</v>
      </c>
      <c r="F17" s="286">
        <v>2224492</v>
      </c>
      <c r="G17" s="286">
        <v>4557223</v>
      </c>
      <c r="H17" s="286">
        <v>2376071</v>
      </c>
      <c r="I17" s="286">
        <v>2112598</v>
      </c>
      <c r="J17" s="286">
        <v>3557695</v>
      </c>
      <c r="K17" s="286">
        <v>5234605</v>
      </c>
      <c r="L17" s="285"/>
      <c r="M17" s="285"/>
      <c r="N17" s="283"/>
      <c r="O17" s="292">
        <v>33890182</v>
      </c>
      <c r="P17" s="57"/>
      <c r="Q17" s="57"/>
    </row>
    <row r="18" spans="1:19" s="56" customFormat="1" ht="15.75" customHeight="1" x14ac:dyDescent="0.25">
      <c r="A18" s="517"/>
      <c r="B18" s="262" t="s">
        <v>206</v>
      </c>
      <c r="C18" s="286">
        <v>12678826</v>
      </c>
      <c r="D18" s="286">
        <v>13664948</v>
      </c>
      <c r="E18" s="286">
        <v>16733570</v>
      </c>
      <c r="F18" s="286">
        <v>12003556</v>
      </c>
      <c r="G18" s="286">
        <v>12213283</v>
      </c>
      <c r="H18" s="286">
        <v>12832792</v>
      </c>
      <c r="I18" s="286">
        <v>5431628</v>
      </c>
      <c r="J18" s="286">
        <v>6630705</v>
      </c>
      <c r="K18" s="286">
        <v>10180056</v>
      </c>
      <c r="L18" s="285"/>
      <c r="M18" s="285"/>
      <c r="N18" s="283"/>
      <c r="O18" s="292">
        <v>102369364</v>
      </c>
      <c r="P18" s="57"/>
      <c r="Q18" s="57"/>
    </row>
    <row r="19" spans="1:19" s="56" customFormat="1" ht="31.5" hidden="1" x14ac:dyDescent="0.25">
      <c r="A19" s="517"/>
      <c r="B19" s="262" t="s">
        <v>207</v>
      </c>
      <c r="C19" s="286">
        <v>10429372</v>
      </c>
      <c r="D19" s="286">
        <v>8002018</v>
      </c>
      <c r="E19" s="286">
        <v>7143435</v>
      </c>
      <c r="F19" s="286">
        <v>9882722</v>
      </c>
      <c r="G19" s="286">
        <v>16685295</v>
      </c>
      <c r="H19" s="286">
        <v>11596569</v>
      </c>
      <c r="I19" s="286">
        <v>-290943</v>
      </c>
      <c r="J19" s="286">
        <v>11778745</v>
      </c>
      <c r="K19" s="286">
        <v>7375389</v>
      </c>
      <c r="L19" s="285"/>
      <c r="M19" s="285"/>
      <c r="N19" s="283"/>
      <c r="O19" s="292">
        <v>82602602</v>
      </c>
      <c r="P19" s="57"/>
      <c r="Q19" s="57"/>
      <c r="R19" s="227"/>
    </row>
    <row r="20" spans="1:19" s="56" customFormat="1" ht="31.5" hidden="1" x14ac:dyDescent="0.25">
      <c r="A20" s="517"/>
      <c r="B20" s="262" t="s">
        <v>208</v>
      </c>
      <c r="C20" s="286">
        <v>0</v>
      </c>
      <c r="D20" s="286">
        <v>0</v>
      </c>
      <c r="E20" s="286">
        <v>0</v>
      </c>
      <c r="F20" s="286">
        <v>0</v>
      </c>
      <c r="G20" s="286">
        <v>0</v>
      </c>
      <c r="H20" s="286">
        <v>0</v>
      </c>
      <c r="I20" s="286">
        <v>0</v>
      </c>
      <c r="J20" s="286">
        <v>0</v>
      </c>
      <c r="K20" s="286">
        <v>-29964</v>
      </c>
      <c r="L20" s="285"/>
      <c r="M20" s="285"/>
      <c r="N20" s="283"/>
      <c r="O20" s="292">
        <v>-29964</v>
      </c>
      <c r="P20" s="57"/>
      <c r="Q20" s="57"/>
    </row>
    <row r="21" spans="1:19" s="56" customFormat="1" ht="31.5" x14ac:dyDescent="0.25">
      <c r="A21" s="517"/>
      <c r="B21" s="262" t="s">
        <v>209</v>
      </c>
      <c r="C21" s="286">
        <v>0</v>
      </c>
      <c r="D21" s="286">
        <v>0</v>
      </c>
      <c r="E21" s="286">
        <v>0</v>
      </c>
      <c r="F21" s="286">
        <v>0</v>
      </c>
      <c r="G21" s="286">
        <v>0</v>
      </c>
      <c r="H21" s="286">
        <v>0</v>
      </c>
      <c r="I21" s="286">
        <v>0</v>
      </c>
      <c r="J21" s="286">
        <v>0</v>
      </c>
      <c r="K21" s="286">
        <v>0</v>
      </c>
      <c r="L21" s="285"/>
      <c r="M21" s="285"/>
      <c r="N21" s="283"/>
      <c r="O21" s="292">
        <v>0</v>
      </c>
      <c r="P21" s="57"/>
      <c r="Q21" s="57"/>
    </row>
    <row r="22" spans="1:19" s="56" customFormat="1" ht="15.75" x14ac:dyDescent="0.25">
      <c r="A22" s="517"/>
      <c r="B22" s="262" t="s">
        <v>210</v>
      </c>
      <c r="C22" s="286">
        <v>0</v>
      </c>
      <c r="D22" s="286">
        <v>0</v>
      </c>
      <c r="E22" s="286">
        <v>0</v>
      </c>
      <c r="F22" s="286">
        <v>0</v>
      </c>
      <c r="G22" s="286">
        <v>0</v>
      </c>
      <c r="H22" s="286">
        <v>0</v>
      </c>
      <c r="I22" s="286">
        <v>0</v>
      </c>
      <c r="J22" s="286">
        <v>0</v>
      </c>
      <c r="K22" s="286">
        <v>0</v>
      </c>
      <c r="L22" s="285"/>
      <c r="M22" s="285"/>
      <c r="N22" s="283"/>
      <c r="O22" s="292">
        <v>0</v>
      </c>
      <c r="P22" s="57"/>
      <c r="Q22" s="57"/>
    </row>
    <row r="23" spans="1:19" s="56" customFormat="1" ht="15.75" x14ac:dyDescent="0.25">
      <c r="A23" s="517"/>
      <c r="B23" s="262" t="s">
        <v>211</v>
      </c>
      <c r="C23" s="286">
        <v>6183990</v>
      </c>
      <c r="D23" s="286">
        <v>2811162</v>
      </c>
      <c r="E23" s="286">
        <v>-8156411</v>
      </c>
      <c r="F23" s="286">
        <v>-6040289</v>
      </c>
      <c r="G23" s="286">
        <v>-7238064</v>
      </c>
      <c r="H23" s="286">
        <v>-3921659</v>
      </c>
      <c r="I23" s="286">
        <v>-9158252</v>
      </c>
      <c r="J23" s="286">
        <v>-4861528</v>
      </c>
      <c r="K23" s="286">
        <v>-10947531</v>
      </c>
      <c r="L23" s="285"/>
      <c r="M23" s="285"/>
      <c r="N23" s="283"/>
      <c r="O23" s="292">
        <v>-41328582</v>
      </c>
      <c r="P23" s="57"/>
      <c r="Q23" s="57"/>
    </row>
    <row r="24" spans="1:19" s="56" customFormat="1" ht="16.5" thickBot="1" x14ac:dyDescent="0.3">
      <c r="A24" s="517"/>
      <c r="B24" s="262" t="s">
        <v>212</v>
      </c>
      <c r="C24" s="286">
        <v>3286365</v>
      </c>
      <c r="D24" s="286">
        <v>2528816</v>
      </c>
      <c r="E24" s="286">
        <v>3000360</v>
      </c>
      <c r="F24" s="286">
        <v>2530664</v>
      </c>
      <c r="G24" s="286">
        <v>2630656</v>
      </c>
      <c r="H24" s="286">
        <v>2361309</v>
      </c>
      <c r="I24" s="286">
        <v>2319571</v>
      </c>
      <c r="J24" s="286">
        <v>2496936</v>
      </c>
      <c r="K24" s="286">
        <v>2588061</v>
      </c>
      <c r="L24" s="288"/>
      <c r="M24" s="288"/>
      <c r="N24" s="285"/>
      <c r="O24" s="292">
        <v>23742738</v>
      </c>
      <c r="P24" s="57"/>
      <c r="Q24" s="57"/>
    </row>
    <row r="25" spans="1:19" s="56" customFormat="1" ht="16.5" thickBot="1" x14ac:dyDescent="0.3">
      <c r="A25" s="518"/>
      <c r="B25" s="263" t="s">
        <v>213</v>
      </c>
      <c r="C25" s="289">
        <v>405262770</v>
      </c>
      <c r="D25" s="289">
        <v>382305065</v>
      </c>
      <c r="E25" s="289">
        <v>332606635</v>
      </c>
      <c r="F25" s="289">
        <v>314710099</v>
      </c>
      <c r="G25" s="289">
        <v>389083206</v>
      </c>
      <c r="H25" s="289">
        <v>323493193</v>
      </c>
      <c r="I25" s="289">
        <v>241243293</v>
      </c>
      <c r="J25" s="289">
        <v>322507429</v>
      </c>
      <c r="K25" s="289">
        <v>442282473</v>
      </c>
      <c r="L25" s="290"/>
      <c r="M25" s="290"/>
      <c r="N25" s="291"/>
      <c r="O25" s="293">
        <v>3153494163</v>
      </c>
      <c r="P25" s="59"/>
      <c r="Q25" s="57"/>
    </row>
    <row r="26" spans="1:19" s="56" customFormat="1" ht="31.5" x14ac:dyDescent="0.25">
      <c r="A26" s="516" t="s">
        <v>15</v>
      </c>
      <c r="B26" s="262" t="s">
        <v>214</v>
      </c>
      <c r="C26" s="286">
        <v>44066261</v>
      </c>
      <c r="D26" s="286">
        <v>38244673</v>
      </c>
      <c r="E26" s="286">
        <v>44135635</v>
      </c>
      <c r="F26" s="286">
        <v>39431514</v>
      </c>
      <c r="G26" s="286">
        <v>40151685</v>
      </c>
      <c r="H26" s="286">
        <v>44597495</v>
      </c>
      <c r="I26" s="286">
        <v>40378950</v>
      </c>
      <c r="J26" s="286">
        <v>43412752</v>
      </c>
      <c r="K26" s="286">
        <v>48282420</v>
      </c>
      <c r="L26" s="287"/>
      <c r="M26" s="287"/>
      <c r="N26" s="283"/>
      <c r="O26" s="292">
        <v>382701385</v>
      </c>
      <c r="Q26" s="57"/>
    </row>
    <row r="27" spans="1:19" s="56" customFormat="1" ht="31.5" x14ac:dyDescent="0.25">
      <c r="A27" s="517"/>
      <c r="B27" s="262" t="s">
        <v>215</v>
      </c>
      <c r="C27" s="286">
        <v>4262718</v>
      </c>
      <c r="D27" s="286">
        <v>3947229</v>
      </c>
      <c r="E27" s="286">
        <v>4412333</v>
      </c>
      <c r="F27" s="286">
        <v>3800020</v>
      </c>
      <c r="G27" s="286">
        <v>3927757</v>
      </c>
      <c r="H27" s="286">
        <v>4211933</v>
      </c>
      <c r="I27" s="286">
        <v>3943634</v>
      </c>
      <c r="J27" s="286">
        <v>4005139</v>
      </c>
      <c r="K27" s="286">
        <v>4585436</v>
      </c>
      <c r="L27" s="285"/>
      <c r="M27" s="285"/>
      <c r="N27" s="283"/>
      <c r="O27" s="292">
        <v>37096199</v>
      </c>
      <c r="Q27" s="57"/>
    </row>
    <row r="28" spans="1:19" s="56" customFormat="1" ht="15.75" x14ac:dyDescent="0.25">
      <c r="A28" s="517"/>
      <c r="B28" s="262" t="s">
        <v>216</v>
      </c>
      <c r="C28" s="286">
        <v>4465342</v>
      </c>
      <c r="D28" s="286">
        <v>3374111</v>
      </c>
      <c r="E28" s="286">
        <v>4009403</v>
      </c>
      <c r="F28" s="286">
        <v>3545624</v>
      </c>
      <c r="G28" s="286">
        <v>3552980</v>
      </c>
      <c r="H28" s="286">
        <v>4775550</v>
      </c>
      <c r="I28" s="286">
        <v>3664921</v>
      </c>
      <c r="J28" s="286">
        <v>3837967</v>
      </c>
      <c r="K28" s="286">
        <v>5153303</v>
      </c>
      <c r="L28" s="285"/>
      <c r="M28" s="285"/>
      <c r="N28" s="283"/>
      <c r="O28" s="292">
        <v>36379201</v>
      </c>
      <c r="Q28" s="57"/>
      <c r="S28" s="57"/>
    </row>
    <row r="29" spans="1:19" s="56" customFormat="1" ht="31.5" x14ac:dyDescent="0.25">
      <c r="A29" s="517"/>
      <c r="B29" s="262" t="s">
        <v>217</v>
      </c>
      <c r="C29" s="286">
        <v>0</v>
      </c>
      <c r="D29" s="286">
        <v>-11894</v>
      </c>
      <c r="E29" s="286">
        <v>0</v>
      </c>
      <c r="F29" s="286">
        <v>0</v>
      </c>
      <c r="G29" s="286">
        <v>0</v>
      </c>
      <c r="H29" s="286">
        <v>0</v>
      </c>
      <c r="I29" s="286">
        <v>0</v>
      </c>
      <c r="J29" s="286">
        <v>0</v>
      </c>
      <c r="K29" s="286">
        <v>0</v>
      </c>
      <c r="L29" s="285"/>
      <c r="M29" s="285"/>
      <c r="N29" s="283"/>
      <c r="O29" s="292">
        <v>-11894</v>
      </c>
      <c r="Q29" s="57"/>
      <c r="R29" s="59"/>
    </row>
    <row r="30" spans="1:19" s="56" customFormat="1" ht="15.75" x14ac:dyDescent="0.25">
      <c r="A30" s="517"/>
      <c r="B30" s="262" t="s">
        <v>218</v>
      </c>
      <c r="C30" s="286">
        <v>2241661</v>
      </c>
      <c r="D30" s="286">
        <v>2154789</v>
      </c>
      <c r="E30" s="286">
        <v>2351534</v>
      </c>
      <c r="F30" s="286">
        <v>1989103</v>
      </c>
      <c r="G30" s="286">
        <v>2207320</v>
      </c>
      <c r="H30" s="286">
        <v>2216856</v>
      </c>
      <c r="I30" s="286">
        <v>2161670</v>
      </c>
      <c r="J30" s="286">
        <v>2134427</v>
      </c>
      <c r="K30" s="286">
        <v>2559720</v>
      </c>
      <c r="L30" s="285"/>
      <c r="M30" s="285"/>
      <c r="N30" s="283"/>
      <c r="O30" s="292">
        <v>20017080</v>
      </c>
      <c r="Q30" s="57"/>
      <c r="R30" s="59"/>
    </row>
    <row r="31" spans="1:19" s="56" customFormat="1" ht="15.75" x14ac:dyDescent="0.25">
      <c r="A31" s="517"/>
      <c r="B31" s="60" t="s">
        <v>219</v>
      </c>
      <c r="C31" s="286">
        <v>0</v>
      </c>
      <c r="D31" s="286">
        <v>45084</v>
      </c>
      <c r="E31" s="286">
        <v>0</v>
      </c>
      <c r="F31" s="286">
        <v>-2250</v>
      </c>
      <c r="G31" s="286">
        <v>-5307</v>
      </c>
      <c r="H31" s="286">
        <v>-2608</v>
      </c>
      <c r="I31" s="286">
        <v>0</v>
      </c>
      <c r="J31" s="286">
        <v>0</v>
      </c>
      <c r="K31" s="286">
        <v>-134</v>
      </c>
      <c r="L31" s="285"/>
      <c r="M31" s="285"/>
      <c r="N31" s="283"/>
      <c r="O31" s="292">
        <v>34785</v>
      </c>
      <c r="Q31" s="57"/>
    </row>
    <row r="32" spans="1:19" s="56" customFormat="1" ht="31.5" x14ac:dyDescent="0.25">
      <c r="A32" s="517"/>
      <c r="B32" s="60" t="s">
        <v>220</v>
      </c>
      <c r="C32" s="286">
        <v>95059</v>
      </c>
      <c r="D32" s="286">
        <v>45344</v>
      </c>
      <c r="E32" s="286">
        <v>56002</v>
      </c>
      <c r="F32" s="286">
        <v>47590</v>
      </c>
      <c r="G32" s="286">
        <v>44624</v>
      </c>
      <c r="H32" s="286">
        <v>59858</v>
      </c>
      <c r="I32" s="286">
        <v>51084</v>
      </c>
      <c r="J32" s="286">
        <v>44908</v>
      </c>
      <c r="K32" s="286">
        <v>48580</v>
      </c>
      <c r="L32" s="285"/>
      <c r="M32" s="285"/>
      <c r="N32" s="283"/>
      <c r="O32" s="292">
        <v>493049</v>
      </c>
      <c r="Q32" s="57"/>
    </row>
    <row r="33" spans="1:18" s="56" customFormat="1" ht="15.75" x14ac:dyDescent="0.25">
      <c r="A33" s="517"/>
      <c r="B33" s="60" t="s">
        <v>221</v>
      </c>
      <c r="C33" s="286">
        <v>691034</v>
      </c>
      <c r="D33" s="286">
        <v>636844</v>
      </c>
      <c r="E33" s="286">
        <v>765082</v>
      </c>
      <c r="F33" s="286">
        <v>656381</v>
      </c>
      <c r="G33" s="286">
        <v>673425</v>
      </c>
      <c r="H33" s="286">
        <v>672433</v>
      </c>
      <c r="I33" s="286">
        <v>616172</v>
      </c>
      <c r="J33" s="286">
        <v>750537</v>
      </c>
      <c r="K33" s="286">
        <v>772407</v>
      </c>
      <c r="L33" s="285"/>
      <c r="M33" s="285"/>
      <c r="N33" s="283"/>
      <c r="O33" s="292">
        <v>6234315</v>
      </c>
      <c r="Q33" s="57"/>
    </row>
    <row r="34" spans="1:18" s="56" customFormat="1" ht="15.75" x14ac:dyDescent="0.25">
      <c r="A34" s="517"/>
      <c r="B34" s="60" t="s">
        <v>222</v>
      </c>
      <c r="C34" s="286">
        <v>352896</v>
      </c>
      <c r="D34" s="286">
        <v>304956</v>
      </c>
      <c r="E34" s="286">
        <v>507227</v>
      </c>
      <c r="F34" s="286">
        <v>379957</v>
      </c>
      <c r="G34" s="286">
        <v>519911</v>
      </c>
      <c r="H34" s="286">
        <v>345102</v>
      </c>
      <c r="I34" s="286">
        <v>301023</v>
      </c>
      <c r="J34" s="286">
        <v>419775</v>
      </c>
      <c r="K34" s="286">
        <v>623579</v>
      </c>
      <c r="L34" s="285"/>
      <c r="M34" s="285"/>
      <c r="N34" s="283"/>
      <c r="O34" s="292">
        <v>3754426</v>
      </c>
      <c r="Q34" s="57"/>
    </row>
    <row r="35" spans="1:18" s="56" customFormat="1" ht="15.75" x14ac:dyDescent="0.25">
      <c r="A35" s="517"/>
      <c r="B35" s="262" t="s">
        <v>223</v>
      </c>
      <c r="C35" s="286">
        <v>9223242</v>
      </c>
      <c r="D35" s="286">
        <v>7920658</v>
      </c>
      <c r="E35" s="286">
        <v>9488282</v>
      </c>
      <c r="F35" s="286">
        <v>8121205</v>
      </c>
      <c r="G35" s="286">
        <v>7807394</v>
      </c>
      <c r="H35" s="286">
        <v>9434737</v>
      </c>
      <c r="I35" s="286">
        <v>7829384</v>
      </c>
      <c r="J35" s="286">
        <v>8044462</v>
      </c>
      <c r="K35" s="286">
        <v>10706516</v>
      </c>
      <c r="L35" s="285"/>
      <c r="M35" s="285"/>
      <c r="N35" s="283"/>
      <c r="O35" s="292">
        <v>78575880</v>
      </c>
      <c r="Q35" s="57"/>
    </row>
    <row r="36" spans="1:18" s="56" customFormat="1" ht="15.75" x14ac:dyDescent="0.25">
      <c r="A36" s="517"/>
      <c r="B36" s="262" t="s">
        <v>224</v>
      </c>
      <c r="C36" s="286">
        <v>34903514</v>
      </c>
      <c r="D36" s="286">
        <v>29861840</v>
      </c>
      <c r="E36" s="286">
        <v>37272046</v>
      </c>
      <c r="F36" s="286">
        <v>30072641</v>
      </c>
      <c r="G36" s="286">
        <v>31549043</v>
      </c>
      <c r="H36" s="286">
        <v>36653567</v>
      </c>
      <c r="I36" s="286">
        <v>29647841</v>
      </c>
      <c r="J36" s="286">
        <v>31307343</v>
      </c>
      <c r="K36" s="286">
        <v>40050682</v>
      </c>
      <c r="L36" s="285"/>
      <c r="M36" s="285"/>
      <c r="N36" s="283"/>
      <c r="O36" s="292">
        <v>301318517</v>
      </c>
      <c r="Q36" s="57"/>
      <c r="R36" s="227"/>
    </row>
    <row r="37" spans="1:18" s="56" customFormat="1" ht="16.5" thickBot="1" x14ac:dyDescent="0.3">
      <c r="A37" s="517"/>
      <c r="B37" s="262" t="s">
        <v>225</v>
      </c>
      <c r="C37" s="286">
        <v>5155113</v>
      </c>
      <c r="D37" s="286">
        <v>6139419</v>
      </c>
      <c r="E37" s="286">
        <v>6311551</v>
      </c>
      <c r="F37" s="286">
        <v>5616098</v>
      </c>
      <c r="G37" s="286">
        <v>5378827</v>
      </c>
      <c r="H37" s="286">
        <v>5597544</v>
      </c>
      <c r="I37" s="286">
        <v>5821575</v>
      </c>
      <c r="J37" s="286">
        <v>5697283</v>
      </c>
      <c r="K37" s="286">
        <v>6105134</v>
      </c>
      <c r="L37" s="288"/>
      <c r="M37" s="288"/>
      <c r="N37" s="283"/>
      <c r="O37" s="292">
        <v>51822544</v>
      </c>
      <c r="Q37" s="57"/>
    </row>
    <row r="38" spans="1:18" s="56" customFormat="1" ht="16.5" thickBot="1" x14ac:dyDescent="0.3">
      <c r="A38" s="518"/>
      <c r="B38" s="263" t="s">
        <v>226</v>
      </c>
      <c r="C38" s="289">
        <v>105456840</v>
      </c>
      <c r="D38" s="289">
        <v>92663053</v>
      </c>
      <c r="E38" s="289">
        <v>109309095</v>
      </c>
      <c r="F38" s="289">
        <v>93657883</v>
      </c>
      <c r="G38" s="289">
        <v>95807659</v>
      </c>
      <c r="H38" s="289">
        <v>108562467</v>
      </c>
      <c r="I38" s="289">
        <v>94416254</v>
      </c>
      <c r="J38" s="289">
        <v>99654593</v>
      </c>
      <c r="K38" s="289">
        <v>118887643</v>
      </c>
      <c r="L38" s="290"/>
      <c r="M38" s="290"/>
      <c r="N38" s="291"/>
      <c r="O38" s="293">
        <v>918415487</v>
      </c>
      <c r="P38" s="59"/>
      <c r="Q38" s="57"/>
    </row>
    <row r="39" spans="1:18" s="56" customFormat="1" ht="15.75" x14ac:dyDescent="0.25">
      <c r="A39" s="516" t="s">
        <v>16</v>
      </c>
      <c r="B39" s="262" t="s">
        <v>227</v>
      </c>
      <c r="C39" s="286">
        <v>63080319</v>
      </c>
      <c r="D39" s="286">
        <v>59615362</v>
      </c>
      <c r="E39" s="286">
        <v>63124925</v>
      </c>
      <c r="F39" s="286">
        <v>54913998</v>
      </c>
      <c r="G39" s="286">
        <v>58762293</v>
      </c>
      <c r="H39" s="286">
        <v>62294100</v>
      </c>
      <c r="I39" s="286">
        <v>56420855</v>
      </c>
      <c r="J39" s="286">
        <v>54448426</v>
      </c>
      <c r="K39" s="286">
        <v>59319892</v>
      </c>
      <c r="L39" s="287"/>
      <c r="M39" s="287"/>
      <c r="N39" s="283"/>
      <c r="O39" s="292">
        <v>531980170</v>
      </c>
      <c r="Q39" s="57"/>
    </row>
    <row r="40" spans="1:18" s="56" customFormat="1" ht="15.75" x14ac:dyDescent="0.25">
      <c r="A40" s="517"/>
      <c r="B40" s="262" t="s">
        <v>228</v>
      </c>
      <c r="C40" s="286">
        <v>432715</v>
      </c>
      <c r="D40" s="286">
        <v>708246</v>
      </c>
      <c r="E40" s="286">
        <v>453943</v>
      </c>
      <c r="F40" s="286">
        <v>470876</v>
      </c>
      <c r="G40" s="286">
        <v>513275</v>
      </c>
      <c r="H40" s="286">
        <v>647498</v>
      </c>
      <c r="I40" s="286">
        <v>-330242</v>
      </c>
      <c r="J40" s="286">
        <v>21621</v>
      </c>
      <c r="K40" s="286">
        <v>-98679</v>
      </c>
      <c r="L40" s="285"/>
      <c r="M40" s="285"/>
      <c r="N40" s="283"/>
      <c r="O40" s="292">
        <v>2819253</v>
      </c>
      <c r="Q40" s="57"/>
    </row>
    <row r="41" spans="1:18" s="56" customFormat="1" ht="31.5" x14ac:dyDescent="0.25">
      <c r="A41" s="517"/>
      <c r="B41" s="262" t="s">
        <v>229</v>
      </c>
      <c r="C41" s="286">
        <v>14448132</v>
      </c>
      <c r="D41" s="286">
        <v>21859224</v>
      </c>
      <c r="E41" s="286">
        <v>19633560</v>
      </c>
      <c r="F41" s="286">
        <v>16046559</v>
      </c>
      <c r="G41" s="286">
        <v>11478714</v>
      </c>
      <c r="H41" s="286">
        <v>24370623</v>
      </c>
      <c r="I41" s="286">
        <v>19541454</v>
      </c>
      <c r="J41" s="286">
        <v>18489048</v>
      </c>
      <c r="K41" s="286">
        <v>20660241</v>
      </c>
      <c r="L41" s="285"/>
      <c r="M41" s="285"/>
      <c r="N41" s="283"/>
      <c r="O41" s="292">
        <v>166527555</v>
      </c>
      <c r="Q41" s="57"/>
    </row>
    <row r="42" spans="1:18" s="56" customFormat="1" ht="31.5" x14ac:dyDescent="0.25">
      <c r="A42" s="517"/>
      <c r="B42" s="262" t="s">
        <v>230</v>
      </c>
      <c r="C42" s="286">
        <v>16655638</v>
      </c>
      <c r="D42" s="286">
        <v>16568177</v>
      </c>
      <c r="E42" s="286">
        <v>15937729</v>
      </c>
      <c r="F42" s="286">
        <v>16331717</v>
      </c>
      <c r="G42" s="286">
        <v>17641934</v>
      </c>
      <c r="H42" s="286">
        <v>16255285</v>
      </c>
      <c r="I42" s="286">
        <v>17207581</v>
      </c>
      <c r="J42" s="286">
        <v>17504062</v>
      </c>
      <c r="K42" s="286">
        <v>17520312</v>
      </c>
      <c r="L42" s="285"/>
      <c r="M42" s="285"/>
      <c r="N42" s="283"/>
      <c r="O42" s="292">
        <v>151622435</v>
      </c>
      <c r="Q42" s="57"/>
    </row>
    <row r="43" spans="1:18" s="56" customFormat="1" ht="16.5" thickBot="1" x14ac:dyDescent="0.3">
      <c r="A43" s="517"/>
      <c r="B43" s="262" t="s">
        <v>231</v>
      </c>
      <c r="C43" s="286">
        <v>166496</v>
      </c>
      <c r="D43" s="286">
        <v>223197</v>
      </c>
      <c r="E43" s="286">
        <v>217085</v>
      </c>
      <c r="F43" s="286">
        <v>178534</v>
      </c>
      <c r="G43" s="286">
        <v>211811</v>
      </c>
      <c r="H43" s="286">
        <v>251855</v>
      </c>
      <c r="I43" s="286">
        <v>154054</v>
      </c>
      <c r="J43" s="286">
        <v>221781</v>
      </c>
      <c r="K43" s="286">
        <v>234483</v>
      </c>
      <c r="L43" s="288"/>
      <c r="M43" s="288"/>
      <c r="N43" s="283"/>
      <c r="O43" s="292">
        <v>1859296</v>
      </c>
      <c r="Q43" s="57"/>
    </row>
    <row r="44" spans="1:18" s="56" customFormat="1" ht="16.5" thickBot="1" x14ac:dyDescent="0.3">
      <c r="A44" s="518"/>
      <c r="B44" s="263" t="s">
        <v>232</v>
      </c>
      <c r="C44" s="289">
        <v>94783300</v>
      </c>
      <c r="D44" s="289">
        <v>98974206</v>
      </c>
      <c r="E44" s="289">
        <v>99367242</v>
      </c>
      <c r="F44" s="289">
        <v>87941684</v>
      </c>
      <c r="G44" s="289">
        <v>88608027</v>
      </c>
      <c r="H44" s="289">
        <v>103819361</v>
      </c>
      <c r="I44" s="289">
        <v>92993702</v>
      </c>
      <c r="J44" s="289">
        <v>90684938</v>
      </c>
      <c r="K44" s="289">
        <v>97636249</v>
      </c>
      <c r="L44" s="290"/>
      <c r="M44" s="290"/>
      <c r="N44" s="291"/>
      <c r="O44" s="293">
        <v>854808709</v>
      </c>
      <c r="P44" s="59"/>
      <c r="Q44" s="57"/>
    </row>
    <row r="45" spans="1:18" s="56" customFormat="1" ht="15.75" x14ac:dyDescent="0.25">
      <c r="A45" s="516" t="s">
        <v>51</v>
      </c>
      <c r="B45" s="262" t="s">
        <v>233</v>
      </c>
      <c r="C45" s="286">
        <v>0</v>
      </c>
      <c r="D45" s="286">
        <v>3443937</v>
      </c>
      <c r="E45" s="286">
        <v>620151</v>
      </c>
      <c r="F45" s="286">
        <v>2471995</v>
      </c>
      <c r="G45" s="286">
        <v>5275985</v>
      </c>
      <c r="H45" s="286">
        <v>611974</v>
      </c>
      <c r="I45" s="286">
        <v>3415269</v>
      </c>
      <c r="J45" s="286">
        <v>2984062</v>
      </c>
      <c r="K45" s="286">
        <v>3122236</v>
      </c>
      <c r="L45" s="287"/>
      <c r="M45" s="287"/>
      <c r="N45" s="283"/>
      <c r="O45" s="292">
        <v>21945609</v>
      </c>
      <c r="Q45" s="57"/>
    </row>
    <row r="46" spans="1:18" s="56" customFormat="1" ht="15.75" x14ac:dyDescent="0.25">
      <c r="A46" s="517"/>
      <c r="B46" s="262" t="s">
        <v>234</v>
      </c>
      <c r="C46" s="286">
        <v>0</v>
      </c>
      <c r="D46" s="286">
        <v>0</v>
      </c>
      <c r="E46" s="286">
        <v>82440</v>
      </c>
      <c r="F46" s="286">
        <v>0</v>
      </c>
      <c r="G46" s="286">
        <v>28091</v>
      </c>
      <c r="H46" s="286">
        <v>0</v>
      </c>
      <c r="I46" s="286">
        <v>56308</v>
      </c>
      <c r="J46" s="286">
        <v>0</v>
      </c>
      <c r="K46" s="286">
        <v>74730</v>
      </c>
      <c r="L46" s="285"/>
      <c r="M46" s="285"/>
      <c r="N46" s="283"/>
      <c r="O46" s="292">
        <v>241569</v>
      </c>
      <c r="Q46" s="57"/>
    </row>
    <row r="47" spans="1:18" s="56" customFormat="1" ht="32.25" thickBot="1" x14ac:dyDescent="0.3">
      <c r="A47" s="517"/>
      <c r="B47" s="262" t="s">
        <v>235</v>
      </c>
      <c r="C47" s="286">
        <v>15816971</v>
      </c>
      <c r="D47" s="286">
        <v>27477203</v>
      </c>
      <c r="E47" s="286">
        <v>16328905</v>
      </c>
      <c r="F47" s="286">
        <v>13641870</v>
      </c>
      <c r="G47" s="286">
        <v>11736142</v>
      </c>
      <c r="H47" s="286">
        <v>31426622</v>
      </c>
      <c r="I47" s="286">
        <v>11601413</v>
      </c>
      <c r="J47" s="286">
        <v>11584710</v>
      </c>
      <c r="K47" s="286">
        <v>18623057</v>
      </c>
      <c r="L47" s="288"/>
      <c r="M47" s="288"/>
      <c r="N47" s="283"/>
      <c r="O47" s="292">
        <v>158236893</v>
      </c>
      <c r="Q47" s="57"/>
    </row>
    <row r="48" spans="1:18" s="56" customFormat="1" ht="16.5" thickBot="1" x14ac:dyDescent="0.3">
      <c r="A48" s="518"/>
      <c r="B48" s="263" t="s">
        <v>236</v>
      </c>
      <c r="C48" s="289">
        <v>15816971</v>
      </c>
      <c r="D48" s="289">
        <v>30921140</v>
      </c>
      <c r="E48" s="289">
        <v>17031496</v>
      </c>
      <c r="F48" s="289">
        <v>16113865</v>
      </c>
      <c r="G48" s="289">
        <v>17040218</v>
      </c>
      <c r="H48" s="289">
        <v>32038596</v>
      </c>
      <c r="I48" s="289">
        <v>15072990</v>
      </c>
      <c r="J48" s="289">
        <v>14568772</v>
      </c>
      <c r="K48" s="289">
        <v>21820023</v>
      </c>
      <c r="L48" s="290"/>
      <c r="M48" s="290"/>
      <c r="N48" s="291"/>
      <c r="O48" s="293">
        <v>180424071</v>
      </c>
      <c r="P48" s="59"/>
      <c r="Q48" s="57"/>
    </row>
    <row r="49" spans="1:18" s="56" customFormat="1" ht="31.5" x14ac:dyDescent="0.25">
      <c r="A49" s="516" t="s">
        <v>17</v>
      </c>
      <c r="B49" s="262" t="s">
        <v>237</v>
      </c>
      <c r="C49" s="286">
        <v>0</v>
      </c>
      <c r="D49" s="286">
        <v>0</v>
      </c>
      <c r="E49" s="286">
        <v>0</v>
      </c>
      <c r="F49" s="286">
        <v>0</v>
      </c>
      <c r="G49" s="286">
        <v>0</v>
      </c>
      <c r="H49" s="286">
        <v>7917447</v>
      </c>
      <c r="I49" s="286">
        <v>0</v>
      </c>
      <c r="J49" s="286">
        <v>0</v>
      </c>
      <c r="K49" s="286">
        <v>0</v>
      </c>
      <c r="L49" s="287"/>
      <c r="M49" s="287"/>
      <c r="N49" s="283"/>
      <c r="O49" s="292">
        <v>7917447</v>
      </c>
      <c r="Q49" s="57"/>
    </row>
    <row r="50" spans="1:18" s="56" customFormat="1" ht="31.5" x14ac:dyDescent="0.25">
      <c r="A50" s="517"/>
      <c r="B50" s="262" t="s">
        <v>238</v>
      </c>
      <c r="C50" s="286">
        <v>0</v>
      </c>
      <c r="D50" s="286">
        <v>0</v>
      </c>
      <c r="E50" s="286">
        <v>0</v>
      </c>
      <c r="F50" s="286">
        <v>0</v>
      </c>
      <c r="G50" s="286">
        <v>0</v>
      </c>
      <c r="H50" s="286">
        <v>0</v>
      </c>
      <c r="I50" s="286">
        <v>0</v>
      </c>
      <c r="J50" s="286">
        <v>0</v>
      </c>
      <c r="K50" s="286">
        <v>0</v>
      </c>
      <c r="L50" s="285"/>
      <c r="M50" s="285"/>
      <c r="N50" s="283"/>
      <c r="O50" s="292">
        <v>0</v>
      </c>
      <c r="Q50" s="57"/>
    </row>
    <row r="51" spans="1:18" s="56" customFormat="1" ht="31.5" x14ac:dyDescent="0.25">
      <c r="A51" s="517"/>
      <c r="B51" s="262" t="s">
        <v>239</v>
      </c>
      <c r="C51" s="286">
        <v>0</v>
      </c>
      <c r="D51" s="286">
        <v>0</v>
      </c>
      <c r="E51" s="286">
        <v>0</v>
      </c>
      <c r="F51" s="286">
        <v>0</v>
      </c>
      <c r="G51" s="286">
        <v>0</v>
      </c>
      <c r="H51" s="286">
        <v>0</v>
      </c>
      <c r="I51" s="286">
        <v>0</v>
      </c>
      <c r="J51" s="286">
        <v>0</v>
      </c>
      <c r="K51" s="286">
        <v>0</v>
      </c>
      <c r="L51" s="285"/>
      <c r="M51" s="285"/>
      <c r="N51" s="283"/>
      <c r="O51" s="292">
        <v>0</v>
      </c>
      <c r="Q51" s="57"/>
    </row>
    <row r="52" spans="1:18" s="56" customFormat="1" ht="31.5" x14ac:dyDescent="0.25">
      <c r="A52" s="517"/>
      <c r="B52" s="262" t="s">
        <v>240</v>
      </c>
      <c r="C52" s="286">
        <v>0</v>
      </c>
      <c r="D52" s="286">
        <v>0</v>
      </c>
      <c r="E52" s="286">
        <v>27457217</v>
      </c>
      <c r="F52" s="286">
        <v>0</v>
      </c>
      <c r="G52" s="286">
        <v>0</v>
      </c>
      <c r="H52" s="286">
        <v>0</v>
      </c>
      <c r="I52" s="286">
        <v>0</v>
      </c>
      <c r="J52" s="286">
        <v>0</v>
      </c>
      <c r="K52" s="286">
        <v>0</v>
      </c>
      <c r="L52" s="285"/>
      <c r="M52" s="285"/>
      <c r="N52" s="283"/>
      <c r="O52" s="292">
        <v>27457217</v>
      </c>
      <c r="Q52" s="57"/>
    </row>
    <row r="53" spans="1:18" s="56" customFormat="1" ht="31.5" x14ac:dyDescent="0.25">
      <c r="A53" s="517"/>
      <c r="B53" s="262" t="s">
        <v>241</v>
      </c>
      <c r="C53" s="286">
        <v>89672194</v>
      </c>
      <c r="D53" s="286">
        <v>89672194</v>
      </c>
      <c r="E53" s="286">
        <v>89687530</v>
      </c>
      <c r="F53" s="286">
        <v>83932406</v>
      </c>
      <c r="G53" s="286">
        <v>83928124</v>
      </c>
      <c r="H53" s="286">
        <v>85957496</v>
      </c>
      <c r="I53" s="286">
        <v>82933319</v>
      </c>
      <c r="J53" s="286">
        <v>82933319</v>
      </c>
      <c r="K53" s="286">
        <v>89573722</v>
      </c>
      <c r="L53" s="285"/>
      <c r="M53" s="285"/>
      <c r="N53" s="283"/>
      <c r="O53" s="292">
        <v>778290304</v>
      </c>
      <c r="Q53" s="57"/>
    </row>
    <row r="54" spans="1:18" s="56" customFormat="1" ht="31.5" x14ac:dyDescent="0.25">
      <c r="A54" s="517"/>
      <c r="B54" s="262" t="s">
        <v>242</v>
      </c>
      <c r="C54" s="286">
        <v>7994970</v>
      </c>
      <c r="D54" s="286">
        <v>9721481</v>
      </c>
      <c r="E54" s="286">
        <v>11004946</v>
      </c>
      <c r="F54" s="286">
        <v>9881284</v>
      </c>
      <c r="G54" s="286">
        <v>9547480</v>
      </c>
      <c r="H54" s="286">
        <v>10022368</v>
      </c>
      <c r="I54" s="286">
        <v>10455099</v>
      </c>
      <c r="J54" s="286">
        <v>8545599</v>
      </c>
      <c r="K54" s="286">
        <v>11434166</v>
      </c>
      <c r="L54" s="285"/>
      <c r="M54" s="285"/>
      <c r="N54" s="283"/>
      <c r="O54" s="292">
        <v>88607393</v>
      </c>
      <c r="Q54" s="57"/>
    </row>
    <row r="55" spans="1:18" s="56" customFormat="1" ht="15.75" x14ac:dyDescent="0.25">
      <c r="A55" s="517"/>
      <c r="B55" s="262" t="s">
        <v>243</v>
      </c>
      <c r="C55" s="286">
        <v>0</v>
      </c>
      <c r="D55" s="286">
        <v>0</v>
      </c>
      <c r="E55" s="286">
        <v>0</v>
      </c>
      <c r="F55" s="286">
        <v>0</v>
      </c>
      <c r="G55" s="286">
        <v>0</v>
      </c>
      <c r="H55" s="286">
        <v>0</v>
      </c>
      <c r="I55" s="286">
        <v>0</v>
      </c>
      <c r="J55" s="286">
        <v>0</v>
      </c>
      <c r="K55" s="286">
        <v>0</v>
      </c>
      <c r="L55" s="285"/>
      <c r="M55" s="285"/>
      <c r="N55" s="283"/>
      <c r="O55" s="292">
        <v>0</v>
      </c>
      <c r="Q55" s="57"/>
    </row>
    <row r="56" spans="1:18" s="56" customFormat="1" ht="15.75" x14ac:dyDescent="0.25">
      <c r="A56" s="517"/>
      <c r="B56" s="262" t="s">
        <v>244</v>
      </c>
      <c r="C56" s="286">
        <v>0</v>
      </c>
      <c r="D56" s="286">
        <v>0</v>
      </c>
      <c r="E56" s="286">
        <v>729759</v>
      </c>
      <c r="F56" s="286">
        <v>0</v>
      </c>
      <c r="G56" s="286">
        <v>0</v>
      </c>
      <c r="H56" s="286">
        <v>735107</v>
      </c>
      <c r="I56" s="286">
        <v>750719</v>
      </c>
      <c r="J56" s="286">
        <v>728776</v>
      </c>
      <c r="K56" s="286">
        <v>555098</v>
      </c>
      <c r="L56" s="285"/>
      <c r="M56" s="285"/>
      <c r="N56" s="283"/>
      <c r="O56" s="292">
        <v>3499459</v>
      </c>
      <c r="Q56" s="57"/>
    </row>
    <row r="57" spans="1:18" s="56" customFormat="1" ht="31.5" x14ac:dyDescent="0.25">
      <c r="A57" s="517"/>
      <c r="B57" s="262" t="s">
        <v>245</v>
      </c>
      <c r="C57" s="286">
        <v>0</v>
      </c>
      <c r="D57" s="286">
        <v>0</v>
      </c>
      <c r="E57" s="286">
        <v>0</v>
      </c>
      <c r="F57" s="286">
        <v>0</v>
      </c>
      <c r="G57" s="286">
        <v>0</v>
      </c>
      <c r="H57" s="286">
        <v>0</v>
      </c>
      <c r="I57" s="286">
        <v>0</v>
      </c>
      <c r="J57" s="286">
        <v>0</v>
      </c>
      <c r="K57" s="286">
        <v>0</v>
      </c>
      <c r="L57" s="285"/>
      <c r="M57" s="285"/>
      <c r="N57" s="283"/>
      <c r="O57" s="292">
        <v>0</v>
      </c>
      <c r="Q57" s="57"/>
    </row>
    <row r="58" spans="1:18" s="56" customFormat="1" ht="16.5" thickBot="1" x14ac:dyDescent="0.3">
      <c r="A58" s="517"/>
      <c r="B58" s="60" t="s">
        <v>246</v>
      </c>
      <c r="C58" s="286">
        <v>-4574364</v>
      </c>
      <c r="D58" s="286">
        <v>6040172</v>
      </c>
      <c r="E58" s="286">
        <v>-17945401</v>
      </c>
      <c r="F58" s="286">
        <v>-9991653</v>
      </c>
      <c r="G58" s="286">
        <v>-4583135</v>
      </c>
      <c r="H58" s="286">
        <v>1795732</v>
      </c>
      <c r="I58" s="286">
        <v>-1778784</v>
      </c>
      <c r="J58" s="286">
        <v>269571</v>
      </c>
      <c r="K58" s="286">
        <v>2219830</v>
      </c>
      <c r="L58" s="288"/>
      <c r="M58" s="285"/>
      <c r="N58" s="294"/>
      <c r="O58" s="292">
        <v>-28548032</v>
      </c>
      <c r="Q58" s="57"/>
    </row>
    <row r="59" spans="1:18" s="56" customFormat="1" ht="16.5" thickBot="1" x14ac:dyDescent="0.3">
      <c r="A59" s="518"/>
      <c r="B59" s="263" t="s">
        <v>247</v>
      </c>
      <c r="C59" s="289">
        <v>93092800</v>
      </c>
      <c r="D59" s="289">
        <v>105433847</v>
      </c>
      <c r="E59" s="289">
        <v>110934051</v>
      </c>
      <c r="F59" s="289">
        <v>83822037</v>
      </c>
      <c r="G59" s="289">
        <v>88892469</v>
      </c>
      <c r="H59" s="289">
        <v>106428150</v>
      </c>
      <c r="I59" s="289">
        <v>92360353</v>
      </c>
      <c r="J59" s="289">
        <v>92477265</v>
      </c>
      <c r="K59" s="289">
        <v>103782816</v>
      </c>
      <c r="L59" s="290"/>
      <c r="M59" s="290"/>
      <c r="N59" s="291"/>
      <c r="O59" s="293">
        <v>877223788</v>
      </c>
      <c r="Q59" s="57"/>
      <c r="R59" s="65"/>
    </row>
    <row r="60" spans="1:18" s="63" customFormat="1" ht="16.5" thickBot="1" x14ac:dyDescent="0.3">
      <c r="A60" s="526"/>
      <c r="B60" s="61" t="s">
        <v>248</v>
      </c>
      <c r="C60" s="278">
        <v>5</v>
      </c>
      <c r="D60" s="278">
        <v>4</v>
      </c>
      <c r="E60" s="278">
        <v>5</v>
      </c>
      <c r="F60" s="278">
        <v>4</v>
      </c>
      <c r="G60" s="278">
        <v>4</v>
      </c>
      <c r="H60" s="278">
        <v>5</v>
      </c>
      <c r="I60" s="279">
        <v>4</v>
      </c>
      <c r="J60" s="277">
        <v>4</v>
      </c>
      <c r="K60" s="277">
        <v>5</v>
      </c>
      <c r="L60" s="277">
        <v>4</v>
      </c>
      <c r="M60" s="277">
        <v>4</v>
      </c>
      <c r="N60" s="276">
        <v>5</v>
      </c>
      <c r="O60" s="62">
        <v>53</v>
      </c>
      <c r="Q60" s="57"/>
      <c r="R60" s="273"/>
    </row>
    <row r="61" spans="1:18" s="56" customFormat="1" ht="16.5" thickBot="1" x14ac:dyDescent="0.3">
      <c r="A61" s="527"/>
      <c r="B61" s="61" t="s">
        <v>18</v>
      </c>
      <c r="C61" s="501">
        <v>714412681</v>
      </c>
      <c r="D61" s="501">
        <v>710297311</v>
      </c>
      <c r="E61" s="501">
        <v>669248519</v>
      </c>
      <c r="F61" s="501">
        <v>596245568</v>
      </c>
      <c r="G61" s="501">
        <v>679431579</v>
      </c>
      <c r="H61" s="501">
        <v>674341767</v>
      </c>
      <c r="I61" s="501">
        <v>536086592</v>
      </c>
      <c r="J61" s="501">
        <v>619892997</v>
      </c>
      <c r="K61" s="501">
        <v>784409204</v>
      </c>
      <c r="L61" s="502"/>
      <c r="M61" s="502"/>
      <c r="N61" s="503"/>
      <c r="O61" s="500">
        <v>5984366218</v>
      </c>
      <c r="P61" s="59"/>
      <c r="Q61" s="103"/>
      <c r="R61" s="65"/>
    </row>
    <row r="62" spans="1:18" s="56" customFormat="1" ht="15.75" x14ac:dyDescent="0.2">
      <c r="A62" s="523" t="s">
        <v>4</v>
      </c>
      <c r="B62" s="524"/>
      <c r="C62" s="524"/>
      <c r="D62" s="524"/>
      <c r="E62" s="524"/>
      <c r="F62" s="524"/>
      <c r="G62" s="524"/>
      <c r="H62" s="524"/>
      <c r="I62" s="524"/>
      <c r="J62" s="524"/>
      <c r="K62" s="524"/>
      <c r="L62" s="524"/>
      <c r="M62" s="524"/>
      <c r="N62" s="524"/>
      <c r="O62" s="525"/>
      <c r="P62" s="64"/>
      <c r="Q62" s="103"/>
    </row>
    <row r="63" spans="1:18" s="56" customFormat="1" ht="15.75" hidden="1" customHeight="1" x14ac:dyDescent="0.2">
      <c r="A63" s="511" t="s">
        <v>173</v>
      </c>
      <c r="B63" s="512"/>
      <c r="C63" s="512"/>
      <c r="D63" s="512"/>
      <c r="E63" s="512"/>
      <c r="F63" s="512"/>
      <c r="G63" s="512"/>
      <c r="H63" s="512"/>
      <c r="I63" s="512"/>
      <c r="J63" s="512"/>
      <c r="K63" s="512"/>
      <c r="L63" s="512"/>
      <c r="M63" s="512"/>
      <c r="N63" s="512"/>
      <c r="O63" s="522"/>
      <c r="P63" s="199"/>
      <c r="Q63" s="103"/>
    </row>
    <row r="64" spans="1:18" s="56" customFormat="1" ht="31.5" customHeight="1" x14ac:dyDescent="0.2">
      <c r="A64" s="511" t="s">
        <v>174</v>
      </c>
      <c r="B64" s="512"/>
      <c r="C64" s="512"/>
      <c r="D64" s="512"/>
      <c r="E64" s="512"/>
      <c r="F64" s="512"/>
      <c r="G64" s="512"/>
      <c r="H64" s="512"/>
      <c r="I64" s="512"/>
      <c r="J64" s="512"/>
      <c r="K64" s="512"/>
      <c r="L64" s="512"/>
      <c r="M64" s="512"/>
      <c r="N64" s="512"/>
      <c r="O64" s="522"/>
      <c r="P64" s="252" t="s">
        <v>92</v>
      </c>
      <c r="Q64" s="103"/>
    </row>
    <row r="65" spans="1:17" s="56" customFormat="1" ht="15.75" x14ac:dyDescent="0.2">
      <c r="A65" s="519" t="s">
        <v>124</v>
      </c>
      <c r="B65" s="520"/>
      <c r="C65" s="520"/>
      <c r="D65" s="520"/>
      <c r="E65" s="520"/>
      <c r="F65" s="520"/>
      <c r="G65" s="520"/>
      <c r="H65" s="520"/>
      <c r="I65" s="520"/>
      <c r="J65" s="520"/>
      <c r="K65" s="520"/>
      <c r="L65" s="520"/>
      <c r="M65" s="520"/>
      <c r="N65" s="520"/>
      <c r="O65" s="521"/>
      <c r="P65" s="252"/>
      <c r="Q65" s="103"/>
    </row>
    <row r="66" spans="1:17" ht="16.5" customHeight="1" thickBot="1" x14ac:dyDescent="0.25">
      <c r="A66" s="508" t="s">
        <v>176</v>
      </c>
      <c r="B66" s="509"/>
      <c r="C66" s="509"/>
      <c r="D66" s="509"/>
      <c r="E66" s="509"/>
      <c r="F66" s="509"/>
      <c r="G66" s="509"/>
      <c r="H66" s="509"/>
      <c r="I66" s="509"/>
      <c r="J66" s="509"/>
      <c r="K66" s="509"/>
      <c r="L66" s="509"/>
      <c r="M66" s="509"/>
      <c r="N66" s="509"/>
      <c r="O66" s="510"/>
      <c r="P66" s="115"/>
    </row>
    <row r="67" spans="1:17" ht="15.75" x14ac:dyDescent="0.2">
      <c r="A67" s="511"/>
      <c r="B67" s="512"/>
      <c r="C67" s="512"/>
      <c r="D67" s="512"/>
      <c r="E67" s="512"/>
      <c r="F67" s="512"/>
      <c r="G67" s="512"/>
      <c r="H67" s="512"/>
      <c r="I67" s="512"/>
      <c r="J67" s="512"/>
      <c r="K67" s="512"/>
      <c r="L67" s="512"/>
      <c r="M67" s="512"/>
      <c r="N67" s="512"/>
      <c r="O67" s="512"/>
      <c r="P67" s="115"/>
    </row>
  </sheetData>
  <mergeCells count="13">
    <mergeCell ref="A66:O66"/>
    <mergeCell ref="A67:O67"/>
    <mergeCell ref="A1:O1"/>
    <mergeCell ref="A26:A38"/>
    <mergeCell ref="A39:A44"/>
    <mergeCell ref="A45:A48"/>
    <mergeCell ref="A49:A59"/>
    <mergeCell ref="A65:O65"/>
    <mergeCell ref="A64:O64"/>
    <mergeCell ref="A63:O63"/>
    <mergeCell ref="A62:O62"/>
    <mergeCell ref="A3:A25"/>
    <mergeCell ref="A60:A61"/>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B1:J155"/>
  <sheetViews>
    <sheetView view="pageBreakPreview" topLeftCell="A133" zoomScale="80" zoomScaleNormal="100" zoomScaleSheetLayoutView="80" workbookViewId="0">
      <selection activeCell="M162" sqref="M162"/>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34" t="s">
        <v>27</v>
      </c>
      <c r="C1" s="635"/>
      <c r="D1" s="635"/>
      <c r="E1" s="635"/>
      <c r="F1" s="635"/>
      <c r="G1" s="635"/>
      <c r="H1" s="635"/>
      <c r="I1" s="635"/>
      <c r="J1" s="636"/>
    </row>
    <row r="2" spans="2:10" ht="57.75" customHeight="1" x14ac:dyDescent="0.25">
      <c r="B2" s="215"/>
      <c r="C2" s="36" t="s">
        <v>63</v>
      </c>
      <c r="D2" s="37" t="s">
        <v>28</v>
      </c>
      <c r="E2" s="37" t="s">
        <v>64</v>
      </c>
      <c r="F2" s="38" t="s">
        <v>7</v>
      </c>
      <c r="G2" s="36" t="s">
        <v>65</v>
      </c>
      <c r="H2" s="37" t="s">
        <v>29</v>
      </c>
      <c r="I2" s="37" t="s">
        <v>66</v>
      </c>
      <c r="J2" s="216" t="s">
        <v>8</v>
      </c>
    </row>
    <row r="3" spans="2:10" ht="15.75" hidden="1" x14ac:dyDescent="0.25">
      <c r="B3" s="71">
        <v>39995</v>
      </c>
      <c r="C3" s="15">
        <v>65349</v>
      </c>
      <c r="D3" s="16"/>
      <c r="E3" s="16">
        <v>0</v>
      </c>
      <c r="F3" s="16"/>
      <c r="G3" s="15">
        <v>1621</v>
      </c>
      <c r="H3" s="16"/>
      <c r="I3" s="16">
        <v>0</v>
      </c>
      <c r="J3" s="217">
        <v>1621</v>
      </c>
    </row>
    <row r="4" spans="2:10" ht="15.75" hidden="1" x14ac:dyDescent="0.25">
      <c r="B4" s="71">
        <v>40026</v>
      </c>
      <c r="C4" s="17">
        <v>66531</v>
      </c>
      <c r="D4" s="18"/>
      <c r="E4" s="18">
        <v>0</v>
      </c>
      <c r="F4" s="18"/>
      <c r="G4" s="17">
        <v>1568</v>
      </c>
      <c r="H4" s="18"/>
      <c r="I4" s="18">
        <v>0</v>
      </c>
      <c r="J4" s="119">
        <v>1568</v>
      </c>
    </row>
    <row r="5" spans="2:10" ht="15.75" hidden="1" x14ac:dyDescent="0.25">
      <c r="B5" s="71">
        <v>40057</v>
      </c>
      <c r="C5" s="17">
        <v>67239</v>
      </c>
      <c r="D5" s="18"/>
      <c r="E5" s="18">
        <v>0</v>
      </c>
      <c r="F5" s="1">
        <v>67239</v>
      </c>
      <c r="G5" s="17">
        <v>1571</v>
      </c>
      <c r="H5" s="18"/>
      <c r="I5" s="18">
        <v>0</v>
      </c>
      <c r="J5" s="119">
        <v>1571</v>
      </c>
    </row>
    <row r="6" spans="2:10" ht="15.75" hidden="1" x14ac:dyDescent="0.25">
      <c r="B6" s="71">
        <v>40087</v>
      </c>
      <c r="C6" s="17">
        <v>68234</v>
      </c>
      <c r="D6" s="18"/>
      <c r="E6" s="18">
        <v>0</v>
      </c>
      <c r="F6" s="1">
        <v>68234</v>
      </c>
      <c r="G6" s="17">
        <v>1561</v>
      </c>
      <c r="H6" s="18"/>
      <c r="I6" s="18">
        <v>0</v>
      </c>
      <c r="J6" s="119">
        <v>1561</v>
      </c>
    </row>
    <row r="7" spans="2:10" ht="15.75" hidden="1" x14ac:dyDescent="0.25">
      <c r="B7" s="71">
        <v>40118</v>
      </c>
      <c r="C7" s="17">
        <v>69011</v>
      </c>
      <c r="D7" s="18"/>
      <c r="E7" s="18">
        <v>0</v>
      </c>
      <c r="F7" s="1">
        <v>69011</v>
      </c>
      <c r="G7" s="17">
        <v>1563</v>
      </c>
      <c r="H7" s="18"/>
      <c r="I7" s="18">
        <v>0</v>
      </c>
      <c r="J7" s="119">
        <v>1563</v>
      </c>
    </row>
    <row r="8" spans="2:10" ht="15.75" hidden="1" x14ac:dyDescent="0.25">
      <c r="B8" s="71">
        <v>40148</v>
      </c>
      <c r="C8" s="17">
        <v>69640</v>
      </c>
      <c r="D8" s="18"/>
      <c r="E8" s="18">
        <v>0</v>
      </c>
      <c r="F8" s="1">
        <v>69640</v>
      </c>
      <c r="G8" s="17">
        <v>1528</v>
      </c>
      <c r="H8" s="18"/>
      <c r="I8" s="18">
        <v>0</v>
      </c>
      <c r="J8" s="119">
        <v>1528</v>
      </c>
    </row>
    <row r="9" spans="2:10" ht="15.75" hidden="1" x14ac:dyDescent="0.25">
      <c r="B9" s="71">
        <v>40179</v>
      </c>
      <c r="C9" s="17">
        <v>70186</v>
      </c>
      <c r="D9" s="18"/>
      <c r="E9" s="18">
        <v>0</v>
      </c>
      <c r="F9" s="1">
        <v>70186</v>
      </c>
      <c r="G9" s="17">
        <v>1532</v>
      </c>
      <c r="H9" s="18"/>
      <c r="I9" s="18">
        <v>0</v>
      </c>
      <c r="J9" s="119">
        <v>1532</v>
      </c>
    </row>
    <row r="10" spans="2:10" ht="15.75" hidden="1" x14ac:dyDescent="0.25">
      <c r="B10" s="71">
        <v>40210</v>
      </c>
      <c r="C10" s="17">
        <v>69887</v>
      </c>
      <c r="D10" s="18"/>
      <c r="E10" s="18">
        <v>0</v>
      </c>
      <c r="F10" s="1">
        <v>69887</v>
      </c>
      <c r="G10" s="17">
        <v>1523</v>
      </c>
      <c r="H10" s="18"/>
      <c r="I10" s="18">
        <v>0</v>
      </c>
      <c r="J10" s="119">
        <v>1523</v>
      </c>
    </row>
    <row r="11" spans="2:10" ht="15.75" hidden="1" x14ac:dyDescent="0.25">
      <c r="B11" s="71">
        <v>40238</v>
      </c>
      <c r="C11" s="17">
        <v>70212</v>
      </c>
      <c r="D11" s="18"/>
      <c r="E11" s="18">
        <v>0</v>
      </c>
      <c r="F11" s="1">
        <v>70212</v>
      </c>
      <c r="G11" s="17">
        <v>1550</v>
      </c>
      <c r="H11" s="18"/>
      <c r="I11" s="18">
        <v>0</v>
      </c>
      <c r="J11" s="119">
        <v>1550</v>
      </c>
    </row>
    <row r="12" spans="2:10" ht="15.75" hidden="1" x14ac:dyDescent="0.25">
      <c r="B12" s="71">
        <v>40269</v>
      </c>
      <c r="C12" s="17">
        <v>69663</v>
      </c>
      <c r="D12" s="18"/>
      <c r="E12" s="18">
        <v>0</v>
      </c>
      <c r="F12" s="1">
        <v>69663</v>
      </c>
      <c r="G12" s="17">
        <v>1517</v>
      </c>
      <c r="H12" s="18"/>
      <c r="I12" s="18">
        <v>0</v>
      </c>
      <c r="J12" s="119">
        <v>1517</v>
      </c>
    </row>
    <row r="13" spans="2:10" ht="15.75" hidden="1" x14ac:dyDescent="0.25">
      <c r="B13" s="71">
        <v>40299</v>
      </c>
      <c r="C13" s="17">
        <v>68771</v>
      </c>
      <c r="D13" s="18"/>
      <c r="E13" s="18">
        <v>600</v>
      </c>
      <c r="F13" s="1">
        <v>69371</v>
      </c>
      <c r="G13" s="17">
        <v>1529</v>
      </c>
      <c r="H13" s="18"/>
      <c r="I13" s="18">
        <v>46</v>
      </c>
      <c r="J13" s="119">
        <v>1575</v>
      </c>
    </row>
    <row r="14" spans="2:10" ht="15.75" hidden="1" x14ac:dyDescent="0.25">
      <c r="B14" s="71">
        <v>40330</v>
      </c>
      <c r="C14" s="17">
        <v>68340</v>
      </c>
      <c r="D14" s="18"/>
      <c r="E14" s="18">
        <v>1029</v>
      </c>
      <c r="F14" s="1">
        <v>69369</v>
      </c>
      <c r="G14" s="17">
        <v>1524</v>
      </c>
      <c r="H14" s="18"/>
      <c r="I14" s="18">
        <v>83</v>
      </c>
      <c r="J14" s="119">
        <v>1607</v>
      </c>
    </row>
    <row r="15" spans="2:10" ht="15.75" hidden="1" x14ac:dyDescent="0.25">
      <c r="B15" s="73" t="s">
        <v>21</v>
      </c>
      <c r="C15" s="19">
        <v>68589</v>
      </c>
      <c r="D15" s="20"/>
      <c r="E15" s="20">
        <v>136</v>
      </c>
      <c r="F15" s="13">
        <v>68725</v>
      </c>
      <c r="G15" s="19">
        <v>1549</v>
      </c>
      <c r="H15" s="20"/>
      <c r="I15" s="20">
        <v>11</v>
      </c>
      <c r="J15" s="218">
        <v>1560</v>
      </c>
    </row>
    <row r="16" spans="2:10" ht="15.75" hidden="1" x14ac:dyDescent="0.25">
      <c r="B16" s="71">
        <v>40360</v>
      </c>
      <c r="C16" s="17">
        <v>1338</v>
      </c>
      <c r="D16" s="18"/>
      <c r="E16" s="18">
        <v>1511</v>
      </c>
      <c r="F16" s="1">
        <v>2849</v>
      </c>
      <c r="G16" s="17">
        <v>1485</v>
      </c>
      <c r="H16" s="18"/>
      <c r="I16" s="18">
        <v>124</v>
      </c>
      <c r="J16" s="119">
        <v>1609</v>
      </c>
    </row>
    <row r="17" spans="2:10" ht="15.75" hidden="1" x14ac:dyDescent="0.25">
      <c r="B17" s="71">
        <v>40391</v>
      </c>
      <c r="C17" s="17">
        <v>67389</v>
      </c>
      <c r="D17" s="18"/>
      <c r="E17" s="18">
        <v>2018</v>
      </c>
      <c r="F17" s="1">
        <v>69407</v>
      </c>
      <c r="G17" s="17">
        <v>1488</v>
      </c>
      <c r="H17" s="18"/>
      <c r="I17" s="18">
        <v>162</v>
      </c>
      <c r="J17" s="119">
        <v>1650</v>
      </c>
    </row>
    <row r="18" spans="2:10" ht="15.75" hidden="1" x14ac:dyDescent="0.25">
      <c r="B18" s="71">
        <v>40422</v>
      </c>
      <c r="C18" s="17">
        <v>65824</v>
      </c>
      <c r="D18" s="18"/>
      <c r="E18" s="18">
        <v>2505</v>
      </c>
      <c r="F18" s="1">
        <v>68329</v>
      </c>
      <c r="G18" s="17">
        <v>1457</v>
      </c>
      <c r="H18" s="18"/>
      <c r="I18" s="18">
        <v>187</v>
      </c>
      <c r="J18" s="119">
        <v>1644</v>
      </c>
    </row>
    <row r="19" spans="2:10" ht="15.75" hidden="1" x14ac:dyDescent="0.25">
      <c r="B19" s="71">
        <v>40452</v>
      </c>
      <c r="C19" s="17">
        <v>63930</v>
      </c>
      <c r="D19" s="18"/>
      <c r="E19" s="18">
        <v>2935</v>
      </c>
      <c r="F19" s="1">
        <v>66865</v>
      </c>
      <c r="G19" s="17">
        <v>1417</v>
      </c>
      <c r="H19" s="18"/>
      <c r="I19" s="18">
        <v>206</v>
      </c>
      <c r="J19" s="119">
        <v>1623</v>
      </c>
    </row>
    <row r="20" spans="2:10" ht="15.75" hidden="1" x14ac:dyDescent="0.25">
      <c r="B20" s="71">
        <v>40483</v>
      </c>
      <c r="C20" s="17">
        <v>63053</v>
      </c>
      <c r="D20" s="18"/>
      <c r="E20" s="18">
        <v>3342</v>
      </c>
      <c r="F20" s="1">
        <v>66395</v>
      </c>
      <c r="G20" s="17">
        <v>1424</v>
      </c>
      <c r="H20" s="18"/>
      <c r="I20" s="18">
        <v>228</v>
      </c>
      <c r="J20" s="119">
        <v>1652</v>
      </c>
    </row>
    <row r="21" spans="2:10" ht="15.75" hidden="1" x14ac:dyDescent="0.25">
      <c r="B21" s="71">
        <v>40513</v>
      </c>
      <c r="C21" s="17">
        <v>62818</v>
      </c>
      <c r="D21" s="18"/>
      <c r="E21" s="18">
        <v>3759</v>
      </c>
      <c r="F21" s="1">
        <v>66577</v>
      </c>
      <c r="G21" s="17">
        <v>1431</v>
      </c>
      <c r="H21" s="18"/>
      <c r="I21" s="18">
        <v>270</v>
      </c>
      <c r="J21" s="119">
        <v>1701</v>
      </c>
    </row>
    <row r="22" spans="2:10" ht="15.75" hidden="1" x14ac:dyDescent="0.25">
      <c r="B22" s="71">
        <v>40544</v>
      </c>
      <c r="C22" s="17">
        <v>63103</v>
      </c>
      <c r="D22" s="18"/>
      <c r="E22" s="18">
        <v>4316</v>
      </c>
      <c r="F22" s="1">
        <v>67419</v>
      </c>
      <c r="G22" s="17">
        <v>1477</v>
      </c>
      <c r="H22" s="18"/>
      <c r="I22" s="18">
        <v>325</v>
      </c>
      <c r="J22" s="119">
        <v>1802</v>
      </c>
    </row>
    <row r="23" spans="2:10" ht="15.75" hidden="1" x14ac:dyDescent="0.25">
      <c r="B23" s="71">
        <v>40575</v>
      </c>
      <c r="C23" s="17">
        <v>62932</v>
      </c>
      <c r="D23" s="18"/>
      <c r="E23" s="18">
        <v>4888</v>
      </c>
      <c r="F23" s="1">
        <v>67820</v>
      </c>
      <c r="G23" s="17">
        <v>1478</v>
      </c>
      <c r="H23" s="18"/>
      <c r="I23" s="18">
        <v>357</v>
      </c>
      <c r="J23" s="119">
        <v>1835</v>
      </c>
    </row>
    <row r="24" spans="2:10" ht="15.75" hidden="1" x14ac:dyDescent="0.25">
      <c r="B24" s="71">
        <v>40603</v>
      </c>
      <c r="C24" s="17">
        <v>63205</v>
      </c>
      <c r="D24" s="18"/>
      <c r="E24" s="18">
        <v>5358</v>
      </c>
      <c r="F24" s="1">
        <v>68563</v>
      </c>
      <c r="G24" s="17">
        <v>1514</v>
      </c>
      <c r="H24" s="18"/>
      <c r="I24" s="18">
        <v>361</v>
      </c>
      <c r="J24" s="119">
        <v>1875</v>
      </c>
    </row>
    <row r="25" spans="2:10" ht="15.75" hidden="1" x14ac:dyDescent="0.25">
      <c r="B25" s="71">
        <v>40634</v>
      </c>
      <c r="C25" s="17">
        <v>61947</v>
      </c>
      <c r="D25" s="18"/>
      <c r="E25" s="18">
        <v>5674</v>
      </c>
      <c r="F25" s="1">
        <v>67621</v>
      </c>
      <c r="G25" s="17">
        <v>1512</v>
      </c>
      <c r="H25" s="18"/>
      <c r="I25" s="18">
        <v>355</v>
      </c>
      <c r="J25" s="119">
        <v>1867</v>
      </c>
    </row>
    <row r="26" spans="2:10" ht="15.75" hidden="1" x14ac:dyDescent="0.25">
      <c r="B26" s="71">
        <v>40664</v>
      </c>
      <c r="C26" s="17">
        <v>59210</v>
      </c>
      <c r="D26" s="18"/>
      <c r="E26" s="18">
        <v>5872</v>
      </c>
      <c r="F26" s="1">
        <v>65082</v>
      </c>
      <c r="G26" s="17">
        <v>1498</v>
      </c>
      <c r="H26" s="18"/>
      <c r="I26" s="18">
        <v>342</v>
      </c>
      <c r="J26" s="119">
        <v>1840</v>
      </c>
    </row>
    <row r="27" spans="2:10" ht="15.75" hidden="1" x14ac:dyDescent="0.25">
      <c r="B27" s="71">
        <v>40695</v>
      </c>
      <c r="C27" s="17">
        <v>57858</v>
      </c>
      <c r="D27" s="18"/>
      <c r="E27" s="18">
        <v>6098</v>
      </c>
      <c r="F27" s="1">
        <v>63956</v>
      </c>
      <c r="G27" s="17">
        <v>1455</v>
      </c>
      <c r="H27" s="18"/>
      <c r="I27" s="18">
        <v>349</v>
      </c>
      <c r="J27" s="119">
        <v>1804</v>
      </c>
    </row>
    <row r="28" spans="2:10" ht="15.75" hidden="1" x14ac:dyDescent="0.25">
      <c r="B28" s="73" t="s">
        <v>25</v>
      </c>
      <c r="C28" s="19">
        <v>57717</v>
      </c>
      <c r="D28" s="20"/>
      <c r="E28" s="20">
        <v>4023</v>
      </c>
      <c r="F28" s="13">
        <v>61740</v>
      </c>
      <c r="G28" s="19">
        <v>1470</v>
      </c>
      <c r="H28" s="20"/>
      <c r="I28" s="20">
        <v>272</v>
      </c>
      <c r="J28" s="218">
        <v>1742</v>
      </c>
    </row>
    <row r="29" spans="2:10" ht="15.75" hidden="1" x14ac:dyDescent="0.25">
      <c r="B29" s="71">
        <v>40725</v>
      </c>
      <c r="C29" s="17">
        <v>57349</v>
      </c>
      <c r="D29" s="18"/>
      <c r="E29" s="18">
        <v>6320</v>
      </c>
      <c r="F29" s="1">
        <v>63669</v>
      </c>
      <c r="G29" s="17">
        <v>1511</v>
      </c>
      <c r="H29" s="18"/>
      <c r="I29" s="18">
        <v>357</v>
      </c>
      <c r="J29" s="119">
        <v>1868</v>
      </c>
    </row>
    <row r="30" spans="2:10" ht="15.75" hidden="1" x14ac:dyDescent="0.25">
      <c r="B30" s="71">
        <v>40756</v>
      </c>
      <c r="C30" s="17">
        <v>57625</v>
      </c>
      <c r="D30" s="18"/>
      <c r="E30" s="18">
        <v>6444</v>
      </c>
      <c r="F30" s="1">
        <v>64069</v>
      </c>
      <c r="G30" s="17">
        <v>1567</v>
      </c>
      <c r="H30" s="18"/>
      <c r="I30" s="18">
        <v>355</v>
      </c>
      <c r="J30" s="119">
        <v>1922</v>
      </c>
    </row>
    <row r="31" spans="2:10" ht="15.75" hidden="1" x14ac:dyDescent="0.25">
      <c r="B31" s="71">
        <v>40787</v>
      </c>
      <c r="C31" s="17">
        <v>57506</v>
      </c>
      <c r="D31" s="18"/>
      <c r="E31" s="18">
        <v>7275</v>
      </c>
      <c r="F31" s="1">
        <v>64781</v>
      </c>
      <c r="G31" s="17">
        <v>1533</v>
      </c>
      <c r="H31" s="18"/>
      <c r="I31" s="18">
        <v>377</v>
      </c>
      <c r="J31" s="119">
        <v>1910</v>
      </c>
    </row>
    <row r="32" spans="2:10" ht="15.75" hidden="1" x14ac:dyDescent="0.25">
      <c r="B32" s="71">
        <v>40817</v>
      </c>
      <c r="C32" s="17">
        <v>58766</v>
      </c>
      <c r="D32" s="18"/>
      <c r="E32" s="18">
        <v>8075</v>
      </c>
      <c r="F32" s="1">
        <v>66841</v>
      </c>
      <c r="G32" s="17">
        <v>1550</v>
      </c>
      <c r="H32" s="18"/>
      <c r="I32" s="18">
        <v>375</v>
      </c>
      <c r="J32" s="119">
        <v>1925</v>
      </c>
    </row>
    <row r="33" spans="2:10" ht="15.75" hidden="1" x14ac:dyDescent="0.25">
      <c r="B33" s="71">
        <v>40848</v>
      </c>
      <c r="C33" s="17">
        <v>59551</v>
      </c>
      <c r="D33" s="18"/>
      <c r="E33" s="18">
        <v>10493</v>
      </c>
      <c r="F33" s="1">
        <v>70044</v>
      </c>
      <c r="G33" s="17">
        <v>1493</v>
      </c>
      <c r="H33" s="18"/>
      <c r="I33" s="18">
        <v>451</v>
      </c>
      <c r="J33" s="119">
        <v>1944</v>
      </c>
    </row>
    <row r="34" spans="2:10" ht="15.75" hidden="1" x14ac:dyDescent="0.25">
      <c r="B34" s="71">
        <v>40878</v>
      </c>
      <c r="C34" s="17">
        <v>59699</v>
      </c>
      <c r="D34" s="18"/>
      <c r="E34" s="18">
        <v>12338</v>
      </c>
      <c r="F34" s="1">
        <v>72037</v>
      </c>
      <c r="G34" s="17">
        <v>1506</v>
      </c>
      <c r="H34" s="18"/>
      <c r="I34" s="18">
        <v>487</v>
      </c>
      <c r="J34" s="119">
        <v>1993</v>
      </c>
    </row>
    <row r="35" spans="2:10" ht="15.75" hidden="1" x14ac:dyDescent="0.25">
      <c r="B35" s="71">
        <v>40909</v>
      </c>
      <c r="C35" s="17">
        <v>64289</v>
      </c>
      <c r="D35" s="18"/>
      <c r="E35" s="18">
        <v>12985</v>
      </c>
      <c r="F35" s="1">
        <v>77274</v>
      </c>
      <c r="G35" s="17">
        <v>1590</v>
      </c>
      <c r="H35" s="18"/>
      <c r="I35" s="18">
        <v>498</v>
      </c>
      <c r="J35" s="119">
        <v>2088</v>
      </c>
    </row>
    <row r="36" spans="2:10" ht="15.75" hidden="1" x14ac:dyDescent="0.25">
      <c r="B36" s="219">
        <v>40940</v>
      </c>
      <c r="C36" s="17">
        <v>66199</v>
      </c>
      <c r="D36" s="18"/>
      <c r="E36" s="18">
        <v>13250</v>
      </c>
      <c r="F36" s="1">
        <v>79449</v>
      </c>
      <c r="G36" s="17">
        <v>1722</v>
      </c>
      <c r="H36" s="18"/>
      <c r="I36" s="18">
        <v>494</v>
      </c>
      <c r="J36" s="119">
        <v>2216</v>
      </c>
    </row>
    <row r="37" spans="2:10" ht="15.75" hidden="1" x14ac:dyDescent="0.25">
      <c r="B37" s="71">
        <v>40969</v>
      </c>
      <c r="C37" s="17">
        <v>68051</v>
      </c>
      <c r="D37" s="18"/>
      <c r="E37" s="18">
        <v>13774</v>
      </c>
      <c r="F37" s="1">
        <v>81825</v>
      </c>
      <c r="G37" s="17">
        <v>1738</v>
      </c>
      <c r="H37" s="18"/>
      <c r="I37" s="18">
        <v>525</v>
      </c>
      <c r="J37" s="119">
        <v>2263</v>
      </c>
    </row>
    <row r="38" spans="2:10" ht="15.75" hidden="1" x14ac:dyDescent="0.25">
      <c r="B38" s="71">
        <v>41000</v>
      </c>
      <c r="C38" s="17">
        <v>70560</v>
      </c>
      <c r="D38" s="18"/>
      <c r="E38" s="18">
        <v>13492</v>
      </c>
      <c r="F38" s="1">
        <v>84052</v>
      </c>
      <c r="G38" s="17">
        <v>1736</v>
      </c>
      <c r="H38" s="18"/>
      <c r="I38" s="18">
        <v>494</v>
      </c>
      <c r="J38" s="119">
        <v>2230</v>
      </c>
    </row>
    <row r="39" spans="2:10" ht="15.75" hidden="1" x14ac:dyDescent="0.25">
      <c r="B39" s="71">
        <v>41030</v>
      </c>
      <c r="C39" s="17">
        <v>70121</v>
      </c>
      <c r="D39" s="18"/>
      <c r="E39" s="18">
        <v>14169</v>
      </c>
      <c r="F39" s="1">
        <v>84290</v>
      </c>
      <c r="G39" s="17">
        <v>1737</v>
      </c>
      <c r="H39" s="18"/>
      <c r="I39" s="18">
        <v>494</v>
      </c>
      <c r="J39" s="119">
        <v>2231</v>
      </c>
    </row>
    <row r="40" spans="2:10" ht="15.75" hidden="1" x14ac:dyDescent="0.25">
      <c r="B40" s="71">
        <v>41061</v>
      </c>
      <c r="C40" s="17">
        <v>68881</v>
      </c>
      <c r="D40" s="18"/>
      <c r="E40" s="18">
        <v>13975</v>
      </c>
      <c r="F40" s="1">
        <v>82856</v>
      </c>
      <c r="G40" s="17">
        <v>1713</v>
      </c>
      <c r="H40" s="18"/>
      <c r="I40" s="18">
        <v>466</v>
      </c>
      <c r="J40" s="119">
        <v>2179</v>
      </c>
    </row>
    <row r="41" spans="2:10" ht="15.75" hidden="1" x14ac:dyDescent="0.25">
      <c r="B41" s="75" t="s">
        <v>31</v>
      </c>
      <c r="C41" s="29">
        <v>63216</v>
      </c>
      <c r="D41" s="30"/>
      <c r="E41" s="30">
        <v>11049</v>
      </c>
      <c r="F41" s="30">
        <v>74266</v>
      </c>
      <c r="G41" s="24">
        <v>1616</v>
      </c>
      <c r="H41" s="25"/>
      <c r="I41" s="25">
        <v>448</v>
      </c>
      <c r="J41" s="220">
        <v>2064</v>
      </c>
    </row>
    <row r="42" spans="2:10" ht="15.75" hidden="1" x14ac:dyDescent="0.25">
      <c r="B42" s="71">
        <v>41091</v>
      </c>
      <c r="C42" s="26">
        <v>69977</v>
      </c>
      <c r="D42" s="27"/>
      <c r="E42" s="27">
        <v>13731</v>
      </c>
      <c r="F42" s="28">
        <v>83708</v>
      </c>
      <c r="G42" s="26">
        <v>1694</v>
      </c>
      <c r="H42" s="27"/>
      <c r="I42" s="27">
        <v>452</v>
      </c>
      <c r="J42" s="221">
        <v>2146</v>
      </c>
    </row>
    <row r="43" spans="2:10" ht="15.75" hidden="1" x14ac:dyDescent="0.25">
      <c r="B43" s="71">
        <v>41122</v>
      </c>
      <c r="C43" s="21">
        <v>68938</v>
      </c>
      <c r="D43" s="14"/>
      <c r="E43" s="14">
        <v>14509</v>
      </c>
      <c r="F43" s="22">
        <v>83447</v>
      </c>
      <c r="G43" s="21">
        <v>1663</v>
      </c>
      <c r="H43" s="14"/>
      <c r="I43" s="14">
        <v>459</v>
      </c>
      <c r="J43" s="222">
        <v>2122</v>
      </c>
    </row>
    <row r="44" spans="2:10" ht="15.75" hidden="1" x14ac:dyDescent="0.25">
      <c r="B44" s="71">
        <v>41153</v>
      </c>
      <c r="C44" s="21">
        <v>67196</v>
      </c>
      <c r="D44" s="14"/>
      <c r="E44" s="14">
        <v>15267</v>
      </c>
      <c r="F44" s="22">
        <v>82463</v>
      </c>
      <c r="G44" s="21">
        <v>1575</v>
      </c>
      <c r="H44" s="14"/>
      <c r="I44" s="14">
        <v>482</v>
      </c>
      <c r="J44" s="222">
        <v>2057</v>
      </c>
    </row>
    <row r="45" spans="2:10" ht="15.75" hidden="1" x14ac:dyDescent="0.25">
      <c r="B45" s="71">
        <v>41183</v>
      </c>
      <c r="C45" s="21">
        <v>68080</v>
      </c>
      <c r="D45" s="14"/>
      <c r="E45" s="14">
        <v>14955</v>
      </c>
      <c r="F45" s="22">
        <v>83035</v>
      </c>
      <c r="G45" s="21">
        <v>1552</v>
      </c>
      <c r="H45" s="14"/>
      <c r="I45" s="14">
        <v>470</v>
      </c>
      <c r="J45" s="222">
        <v>2022</v>
      </c>
    </row>
    <row r="46" spans="2:10" ht="15.75" hidden="1" x14ac:dyDescent="0.25">
      <c r="B46" s="71">
        <v>41214</v>
      </c>
      <c r="C46" s="21">
        <v>69082</v>
      </c>
      <c r="D46" s="14"/>
      <c r="E46" s="14">
        <v>15289</v>
      </c>
      <c r="F46" s="22">
        <v>84371</v>
      </c>
      <c r="G46" s="21">
        <v>1593</v>
      </c>
      <c r="H46" s="14"/>
      <c r="I46" s="14">
        <v>498</v>
      </c>
      <c r="J46" s="222">
        <v>2091</v>
      </c>
    </row>
    <row r="47" spans="2:10" ht="15.75" hidden="1" x14ac:dyDescent="0.25">
      <c r="B47" s="71">
        <v>41244</v>
      </c>
      <c r="C47" s="21">
        <v>68453</v>
      </c>
      <c r="D47" s="14"/>
      <c r="E47" s="14">
        <v>16575</v>
      </c>
      <c r="F47" s="22">
        <v>85028</v>
      </c>
      <c r="G47" s="21">
        <v>1589</v>
      </c>
      <c r="H47" s="14"/>
      <c r="I47" s="14">
        <v>550</v>
      </c>
      <c r="J47" s="222">
        <v>2139</v>
      </c>
    </row>
    <row r="48" spans="2:10" ht="15.75" hidden="1" x14ac:dyDescent="0.25">
      <c r="B48" s="71">
        <v>41275</v>
      </c>
      <c r="C48" s="21">
        <v>65022</v>
      </c>
      <c r="D48" s="14"/>
      <c r="E48" s="14">
        <v>16159</v>
      </c>
      <c r="F48" s="22">
        <v>81181</v>
      </c>
      <c r="G48" s="21">
        <v>662</v>
      </c>
      <c r="H48" s="14"/>
      <c r="I48" s="14">
        <v>504</v>
      </c>
      <c r="J48" s="222">
        <v>1166</v>
      </c>
    </row>
    <row r="49" spans="2:10" ht="15.75" hidden="1" x14ac:dyDescent="0.25">
      <c r="B49" s="71">
        <v>41306</v>
      </c>
      <c r="C49" s="21">
        <v>59761</v>
      </c>
      <c r="D49" s="14"/>
      <c r="E49" s="14">
        <v>16028</v>
      </c>
      <c r="F49" s="22">
        <v>75789</v>
      </c>
      <c r="G49" s="21">
        <v>585</v>
      </c>
      <c r="H49" s="14"/>
      <c r="I49" s="14">
        <v>451</v>
      </c>
      <c r="J49" s="222">
        <v>1036</v>
      </c>
    </row>
    <row r="50" spans="2:10" ht="15.75" hidden="1" x14ac:dyDescent="0.25">
      <c r="B50" s="71">
        <v>41334</v>
      </c>
      <c r="C50" s="21">
        <v>55167</v>
      </c>
      <c r="D50" s="14"/>
      <c r="E50" s="14">
        <v>16337</v>
      </c>
      <c r="F50" s="22">
        <v>71504</v>
      </c>
      <c r="G50" s="21">
        <v>636</v>
      </c>
      <c r="H50" s="14"/>
      <c r="I50" s="14">
        <v>442</v>
      </c>
      <c r="J50" s="222">
        <v>1078</v>
      </c>
    </row>
    <row r="51" spans="2:10" ht="15.75" hidden="1" x14ac:dyDescent="0.25">
      <c r="B51" s="71">
        <v>41365</v>
      </c>
      <c r="C51" s="21">
        <v>55115</v>
      </c>
      <c r="D51" s="14"/>
      <c r="E51" s="14">
        <v>16091</v>
      </c>
      <c r="F51" s="22">
        <v>71206</v>
      </c>
      <c r="G51" s="21">
        <v>709</v>
      </c>
      <c r="H51" s="14"/>
      <c r="I51" s="14">
        <v>435</v>
      </c>
      <c r="J51" s="222">
        <v>1144</v>
      </c>
    </row>
    <row r="52" spans="2:10" ht="15.75" hidden="1" x14ac:dyDescent="0.25">
      <c r="B52" s="71">
        <v>41395</v>
      </c>
      <c r="C52" s="21">
        <v>51438</v>
      </c>
      <c r="D52" s="14"/>
      <c r="E52" s="14">
        <v>15914</v>
      </c>
      <c r="F52" s="22">
        <v>67352</v>
      </c>
      <c r="G52" s="21">
        <v>737</v>
      </c>
      <c r="H52" s="14"/>
      <c r="I52" s="14">
        <v>417</v>
      </c>
      <c r="J52" s="222">
        <v>1154</v>
      </c>
    </row>
    <row r="53" spans="2:10" ht="15.75" hidden="1" x14ac:dyDescent="0.25">
      <c r="B53" s="71">
        <v>41426</v>
      </c>
      <c r="C53" s="21">
        <v>48895</v>
      </c>
      <c r="D53" s="14"/>
      <c r="E53" s="14">
        <v>16047</v>
      </c>
      <c r="F53" s="22">
        <v>64942</v>
      </c>
      <c r="G53" s="21">
        <v>778</v>
      </c>
      <c r="H53" s="14"/>
      <c r="I53" s="14">
        <v>399</v>
      </c>
      <c r="J53" s="222">
        <v>1177</v>
      </c>
    </row>
    <row r="54" spans="2:10" ht="15.75" hidden="1" x14ac:dyDescent="0.25">
      <c r="B54" s="75" t="s">
        <v>34</v>
      </c>
      <c r="C54" s="24">
        <v>62260</v>
      </c>
      <c r="D54" s="25"/>
      <c r="E54" s="25">
        <v>15575</v>
      </c>
      <c r="F54" s="25">
        <v>77836</v>
      </c>
      <c r="G54" s="24">
        <v>1148</v>
      </c>
      <c r="H54" s="25"/>
      <c r="I54" s="25">
        <v>463</v>
      </c>
      <c r="J54" s="220">
        <v>1611</v>
      </c>
    </row>
    <row r="55" spans="2:10" ht="15.75" hidden="1" x14ac:dyDescent="0.25">
      <c r="B55" s="71">
        <v>41456</v>
      </c>
      <c r="C55" s="21">
        <v>52548</v>
      </c>
      <c r="D55" s="14"/>
      <c r="E55" s="14">
        <v>15933</v>
      </c>
      <c r="F55" s="22">
        <v>68481</v>
      </c>
      <c r="G55" s="21">
        <v>850</v>
      </c>
      <c r="H55" s="14"/>
      <c r="I55" s="14">
        <v>354</v>
      </c>
      <c r="J55" s="222">
        <v>1204</v>
      </c>
    </row>
    <row r="56" spans="2:10" ht="15.75" hidden="1" x14ac:dyDescent="0.25">
      <c r="B56" s="71">
        <v>41487</v>
      </c>
      <c r="C56" s="21">
        <v>50183</v>
      </c>
      <c r="D56" s="14"/>
      <c r="E56" s="14">
        <v>17642</v>
      </c>
      <c r="F56" s="22">
        <v>67825</v>
      </c>
      <c r="G56" s="21">
        <v>869</v>
      </c>
      <c r="H56" s="14"/>
      <c r="I56" s="14">
        <v>393</v>
      </c>
      <c r="J56" s="222">
        <v>1262</v>
      </c>
    </row>
    <row r="57" spans="2:10" ht="15.75" hidden="1" x14ac:dyDescent="0.25">
      <c r="B57" s="71">
        <v>41518</v>
      </c>
      <c r="C57" s="21">
        <v>50143</v>
      </c>
      <c r="D57" s="14"/>
      <c r="E57" s="14">
        <v>16564</v>
      </c>
      <c r="F57" s="22">
        <v>66707</v>
      </c>
      <c r="G57" s="21">
        <v>928</v>
      </c>
      <c r="H57" s="14"/>
      <c r="I57" s="14">
        <v>385</v>
      </c>
      <c r="J57" s="222">
        <v>1313</v>
      </c>
    </row>
    <row r="58" spans="2:10" ht="15.75" hidden="1" x14ac:dyDescent="0.25">
      <c r="B58" s="71">
        <v>41548</v>
      </c>
      <c r="C58" s="21">
        <v>43294</v>
      </c>
      <c r="D58" s="14"/>
      <c r="E58" s="14">
        <v>20972</v>
      </c>
      <c r="F58" s="22">
        <v>64266</v>
      </c>
      <c r="G58" s="21">
        <v>246</v>
      </c>
      <c r="H58" s="14"/>
      <c r="I58" s="14">
        <v>533</v>
      </c>
      <c r="J58" s="222">
        <v>779</v>
      </c>
    </row>
    <row r="59" spans="2:10" ht="15.75" hidden="1" x14ac:dyDescent="0.25">
      <c r="B59" s="71">
        <v>41579</v>
      </c>
      <c r="C59" s="21">
        <v>39832</v>
      </c>
      <c r="D59" s="14"/>
      <c r="E59" s="14">
        <v>19542</v>
      </c>
      <c r="F59" s="22">
        <v>59374</v>
      </c>
      <c r="G59" s="21">
        <v>313</v>
      </c>
      <c r="H59" s="14"/>
      <c r="I59" s="14">
        <v>534</v>
      </c>
      <c r="J59" s="222">
        <v>847</v>
      </c>
    </row>
    <row r="60" spans="2:10" ht="37.5" hidden="1" customHeight="1" x14ac:dyDescent="0.25">
      <c r="B60" s="71">
        <v>41609</v>
      </c>
      <c r="C60" s="21">
        <v>40150</v>
      </c>
      <c r="D60" s="14"/>
      <c r="E60" s="14">
        <v>20376</v>
      </c>
      <c r="F60" s="22">
        <v>60526</v>
      </c>
      <c r="G60" s="21">
        <v>354</v>
      </c>
      <c r="H60" s="14"/>
      <c r="I60" s="14">
        <v>540</v>
      </c>
      <c r="J60" s="222">
        <v>894</v>
      </c>
    </row>
    <row r="61" spans="2:10" ht="15.75" hidden="1" x14ac:dyDescent="0.25">
      <c r="B61" s="71">
        <v>41640</v>
      </c>
      <c r="C61" s="21">
        <v>39924</v>
      </c>
      <c r="D61" s="14"/>
      <c r="E61" s="14">
        <v>20324</v>
      </c>
      <c r="F61" s="22">
        <v>60248</v>
      </c>
      <c r="G61" s="21">
        <v>310</v>
      </c>
      <c r="H61" s="52"/>
      <c r="I61" s="52">
        <v>561</v>
      </c>
      <c r="J61" s="222">
        <v>871</v>
      </c>
    </row>
    <row r="62" spans="2:10" ht="15.75" hidden="1" x14ac:dyDescent="0.25">
      <c r="B62" s="71">
        <v>41671</v>
      </c>
      <c r="C62" s="21">
        <v>37490</v>
      </c>
      <c r="D62" s="14"/>
      <c r="E62" s="14">
        <v>19050</v>
      </c>
      <c r="F62" s="22">
        <v>56540</v>
      </c>
      <c r="G62" s="21">
        <v>300</v>
      </c>
      <c r="H62" s="52"/>
      <c r="I62" s="52">
        <v>566</v>
      </c>
      <c r="J62" s="222">
        <v>866</v>
      </c>
    </row>
    <row r="63" spans="2:10" ht="15.75" hidden="1" x14ac:dyDescent="0.25">
      <c r="B63" s="71">
        <v>41699</v>
      </c>
      <c r="C63" s="21">
        <v>39972</v>
      </c>
      <c r="D63" s="14"/>
      <c r="E63" s="14">
        <v>20690</v>
      </c>
      <c r="F63" s="22">
        <v>60662</v>
      </c>
      <c r="G63" s="21">
        <v>333</v>
      </c>
      <c r="H63" s="52"/>
      <c r="I63" s="52">
        <v>593</v>
      </c>
      <c r="J63" s="222">
        <v>926</v>
      </c>
    </row>
    <row r="64" spans="2:10" ht="15.75" hidden="1" x14ac:dyDescent="0.25">
      <c r="B64" s="71">
        <v>41730</v>
      </c>
      <c r="C64" s="21">
        <v>40436</v>
      </c>
      <c r="D64" s="14"/>
      <c r="E64" s="14">
        <v>20255</v>
      </c>
      <c r="F64" s="22">
        <v>60691</v>
      </c>
      <c r="G64" s="21">
        <v>332</v>
      </c>
      <c r="H64" s="52"/>
      <c r="I64" s="52">
        <v>536</v>
      </c>
      <c r="J64" s="222">
        <v>868</v>
      </c>
    </row>
    <row r="65" spans="2:10" ht="15.75" hidden="1" x14ac:dyDescent="0.25">
      <c r="B65" s="71">
        <v>41760</v>
      </c>
      <c r="C65" s="21">
        <v>37893</v>
      </c>
      <c r="D65" s="14"/>
      <c r="E65" s="14">
        <v>18554</v>
      </c>
      <c r="F65" s="22">
        <v>56447</v>
      </c>
      <c r="G65" s="21">
        <v>298</v>
      </c>
      <c r="H65" s="52"/>
      <c r="I65" s="52">
        <v>496</v>
      </c>
      <c r="J65" s="222">
        <v>794</v>
      </c>
    </row>
    <row r="66" spans="2:10" ht="15.75" hidden="1" x14ac:dyDescent="0.25">
      <c r="B66" s="71">
        <v>41791</v>
      </c>
      <c r="C66" s="21">
        <v>38258</v>
      </c>
      <c r="D66" s="14"/>
      <c r="E66" s="14">
        <v>18612</v>
      </c>
      <c r="F66" s="22">
        <v>56870</v>
      </c>
      <c r="G66" s="21">
        <v>276</v>
      </c>
      <c r="H66" s="52"/>
      <c r="I66" s="52">
        <v>527</v>
      </c>
      <c r="J66" s="222">
        <v>803</v>
      </c>
    </row>
    <row r="67" spans="2:10" ht="15.75" hidden="1" x14ac:dyDescent="0.25">
      <c r="B67" s="75" t="s">
        <v>50</v>
      </c>
      <c r="C67" s="24">
        <v>42510</v>
      </c>
      <c r="D67" s="25"/>
      <c r="E67" s="25">
        <v>19043</v>
      </c>
      <c r="F67" s="25">
        <v>61553</v>
      </c>
      <c r="G67" s="24">
        <v>451</v>
      </c>
      <c r="H67" s="25"/>
      <c r="I67" s="25">
        <v>502</v>
      </c>
      <c r="J67" s="220">
        <v>952</v>
      </c>
    </row>
    <row r="68" spans="2:10" ht="15.75" hidden="1" x14ac:dyDescent="0.25">
      <c r="B68" s="71">
        <v>41821</v>
      </c>
      <c r="C68" s="21">
        <v>37832</v>
      </c>
      <c r="D68" s="14"/>
      <c r="E68" s="14">
        <v>17496</v>
      </c>
      <c r="F68" s="22">
        <v>55328</v>
      </c>
      <c r="G68" s="21">
        <v>229</v>
      </c>
      <c r="H68" s="14"/>
      <c r="I68" s="14">
        <v>460</v>
      </c>
      <c r="J68" s="222">
        <v>689</v>
      </c>
    </row>
    <row r="69" spans="2:10" ht="15.75" hidden="1" x14ac:dyDescent="0.25">
      <c r="B69" s="71">
        <v>41852</v>
      </c>
      <c r="C69" s="21">
        <v>39858</v>
      </c>
      <c r="D69" s="14"/>
      <c r="E69" s="14">
        <v>19106</v>
      </c>
      <c r="F69" s="22">
        <v>58964</v>
      </c>
      <c r="G69" s="21">
        <v>296</v>
      </c>
      <c r="H69" s="14"/>
      <c r="I69" s="14">
        <v>496</v>
      </c>
      <c r="J69" s="222">
        <v>792</v>
      </c>
    </row>
    <row r="70" spans="2:10" ht="15.75" hidden="1" x14ac:dyDescent="0.25">
      <c r="B70" s="71">
        <v>41883</v>
      </c>
      <c r="C70" s="21">
        <v>38675</v>
      </c>
      <c r="D70" s="14"/>
      <c r="E70" s="14">
        <v>18350</v>
      </c>
      <c r="F70" s="22">
        <v>57025</v>
      </c>
      <c r="G70" s="21">
        <v>273</v>
      </c>
      <c r="H70" s="14"/>
      <c r="I70" s="14">
        <v>488</v>
      </c>
      <c r="J70" s="222">
        <v>761</v>
      </c>
    </row>
    <row r="71" spans="2:10" ht="15.75" hidden="1" x14ac:dyDescent="0.25">
      <c r="B71" s="71">
        <v>41913</v>
      </c>
      <c r="C71" s="21">
        <v>35543</v>
      </c>
      <c r="D71" s="14"/>
      <c r="E71" s="14">
        <v>16449</v>
      </c>
      <c r="F71" s="22">
        <v>51992</v>
      </c>
      <c r="G71" s="21">
        <v>224</v>
      </c>
      <c r="H71" s="14"/>
      <c r="I71" s="14">
        <v>457</v>
      </c>
      <c r="J71" s="222">
        <v>681</v>
      </c>
    </row>
    <row r="72" spans="2:10" ht="15.75" hidden="1" x14ac:dyDescent="0.25">
      <c r="B72" s="71">
        <v>41944</v>
      </c>
      <c r="C72" s="21">
        <v>35405</v>
      </c>
      <c r="D72" s="14"/>
      <c r="E72" s="14">
        <v>16027</v>
      </c>
      <c r="F72" s="22">
        <v>51432</v>
      </c>
      <c r="G72" s="21">
        <v>233</v>
      </c>
      <c r="H72" s="14"/>
      <c r="I72" s="14">
        <v>455</v>
      </c>
      <c r="J72" s="222">
        <v>688</v>
      </c>
    </row>
    <row r="73" spans="2:10" ht="15.75" hidden="1" x14ac:dyDescent="0.25">
      <c r="B73" s="71">
        <v>41974</v>
      </c>
      <c r="C73" s="21">
        <v>36771</v>
      </c>
      <c r="D73" s="14"/>
      <c r="E73" s="14">
        <v>15851</v>
      </c>
      <c r="F73" s="22">
        <v>52622</v>
      </c>
      <c r="G73" s="21">
        <v>232</v>
      </c>
      <c r="H73" s="14"/>
      <c r="I73" s="14">
        <v>446</v>
      </c>
      <c r="J73" s="222">
        <v>678</v>
      </c>
    </row>
    <row r="74" spans="2:10" ht="15.75" hidden="1" x14ac:dyDescent="0.25">
      <c r="B74" s="71">
        <v>42005</v>
      </c>
      <c r="C74" s="21">
        <v>36177</v>
      </c>
      <c r="D74" s="14"/>
      <c r="E74" s="14">
        <v>15780</v>
      </c>
      <c r="F74" s="22">
        <v>51957</v>
      </c>
      <c r="G74" s="21">
        <v>205</v>
      </c>
      <c r="H74" s="14"/>
      <c r="I74" s="14">
        <v>478</v>
      </c>
      <c r="J74" s="222">
        <v>683</v>
      </c>
    </row>
    <row r="75" spans="2:10" ht="15.75" hidden="1" x14ac:dyDescent="0.25">
      <c r="B75" s="71">
        <v>42036</v>
      </c>
      <c r="C75" s="21">
        <v>36686</v>
      </c>
      <c r="D75" s="14"/>
      <c r="E75" s="14">
        <v>15980</v>
      </c>
      <c r="F75" s="22">
        <v>52666</v>
      </c>
      <c r="G75" s="21">
        <v>200</v>
      </c>
      <c r="H75" s="14"/>
      <c r="I75" s="14">
        <v>465</v>
      </c>
      <c r="J75" s="222">
        <v>665</v>
      </c>
    </row>
    <row r="76" spans="2:10" ht="15.75" hidden="1" x14ac:dyDescent="0.25">
      <c r="B76" s="71">
        <v>42064</v>
      </c>
      <c r="C76" s="125">
        <v>36909</v>
      </c>
      <c r="D76" s="126"/>
      <c r="E76" s="126">
        <v>16068</v>
      </c>
      <c r="F76" s="22">
        <v>52977</v>
      </c>
      <c r="G76" s="125">
        <v>195</v>
      </c>
      <c r="H76" s="126"/>
      <c r="I76" s="126">
        <v>485</v>
      </c>
      <c r="J76" s="222">
        <v>680</v>
      </c>
    </row>
    <row r="77" spans="2:10" ht="15.75" hidden="1" x14ac:dyDescent="0.25">
      <c r="B77" s="71">
        <v>42095</v>
      </c>
      <c r="C77" s="125">
        <v>37175</v>
      </c>
      <c r="D77" s="126"/>
      <c r="E77" s="126">
        <v>16327</v>
      </c>
      <c r="F77" s="22">
        <v>53502</v>
      </c>
      <c r="G77" s="125">
        <v>214</v>
      </c>
      <c r="H77" s="126"/>
      <c r="I77" s="126">
        <v>444</v>
      </c>
      <c r="J77" s="222">
        <v>658</v>
      </c>
    </row>
    <row r="78" spans="2:10" ht="15.75" hidden="1" x14ac:dyDescent="0.25">
      <c r="B78" s="71">
        <v>42125</v>
      </c>
      <c r="C78" s="125">
        <v>37114</v>
      </c>
      <c r="D78" s="126"/>
      <c r="E78" s="126">
        <v>16573</v>
      </c>
      <c r="F78" s="22">
        <v>53687</v>
      </c>
      <c r="G78" s="125">
        <v>212</v>
      </c>
      <c r="H78" s="14"/>
      <c r="I78" s="14">
        <v>433</v>
      </c>
      <c r="J78" s="222">
        <v>645</v>
      </c>
    </row>
    <row r="79" spans="2:10" ht="15.75" hidden="1" x14ac:dyDescent="0.25">
      <c r="B79" s="71">
        <v>42156</v>
      </c>
      <c r="C79" s="21">
        <v>36236</v>
      </c>
      <c r="D79" s="14"/>
      <c r="E79" s="14">
        <v>16005</v>
      </c>
      <c r="F79" s="22">
        <v>52241</v>
      </c>
      <c r="G79" s="21">
        <v>210</v>
      </c>
      <c r="H79" s="14"/>
      <c r="I79" s="14">
        <v>416</v>
      </c>
      <c r="J79" s="222">
        <v>626</v>
      </c>
    </row>
    <row r="80" spans="2:10" ht="15.75" hidden="1" x14ac:dyDescent="0.25">
      <c r="B80" s="75" t="s">
        <v>61</v>
      </c>
      <c r="C80" s="24">
        <v>37032</v>
      </c>
      <c r="D80" s="25"/>
      <c r="E80" s="25">
        <v>16668</v>
      </c>
      <c r="F80" s="25">
        <v>53699</v>
      </c>
      <c r="G80" s="24">
        <v>227</v>
      </c>
      <c r="H80" s="24" t="e">
        <v>#DIV/0!</v>
      </c>
      <c r="I80" s="25">
        <v>460</v>
      </c>
      <c r="J80" s="220">
        <v>687</v>
      </c>
    </row>
    <row r="81" spans="2:10" ht="15.75" hidden="1" x14ac:dyDescent="0.25">
      <c r="B81" s="71">
        <v>42186</v>
      </c>
      <c r="C81" s="21">
        <v>35269</v>
      </c>
      <c r="D81" s="14"/>
      <c r="E81" s="14">
        <v>15382</v>
      </c>
      <c r="F81" s="22">
        <v>50651</v>
      </c>
      <c r="G81" s="21">
        <v>206</v>
      </c>
      <c r="H81" s="14"/>
      <c r="I81" s="14">
        <v>415</v>
      </c>
      <c r="J81" s="222">
        <v>621</v>
      </c>
    </row>
    <row r="82" spans="2:10" ht="15.75" hidden="1" x14ac:dyDescent="0.25">
      <c r="B82" s="71">
        <v>42217</v>
      </c>
      <c r="C82" s="21">
        <v>33608</v>
      </c>
      <c r="D82" s="14"/>
      <c r="E82" s="14">
        <v>14765</v>
      </c>
      <c r="F82" s="22">
        <v>48373</v>
      </c>
      <c r="G82" s="21">
        <v>189</v>
      </c>
      <c r="H82" s="14"/>
      <c r="I82" s="14">
        <v>398</v>
      </c>
      <c r="J82" s="222">
        <v>587</v>
      </c>
    </row>
    <row r="83" spans="2:10" ht="15.75" hidden="1" x14ac:dyDescent="0.25">
      <c r="B83" s="71">
        <v>42248</v>
      </c>
      <c r="C83" s="21">
        <v>33333</v>
      </c>
      <c r="D83" s="14"/>
      <c r="E83" s="14">
        <v>14936</v>
      </c>
      <c r="F83" s="22">
        <v>48269</v>
      </c>
      <c r="G83" s="21">
        <v>183</v>
      </c>
      <c r="H83" s="14"/>
      <c r="I83" s="14">
        <v>394</v>
      </c>
      <c r="J83" s="222">
        <v>577</v>
      </c>
    </row>
    <row r="84" spans="2:10" ht="15.75" hidden="1" x14ac:dyDescent="0.25">
      <c r="B84" s="71">
        <v>42278</v>
      </c>
      <c r="C84" s="21">
        <v>32011</v>
      </c>
      <c r="D84" s="14"/>
      <c r="E84" s="14">
        <v>14444</v>
      </c>
      <c r="F84" s="22">
        <v>46455</v>
      </c>
      <c r="G84" s="21">
        <v>167</v>
      </c>
      <c r="H84" s="14"/>
      <c r="I84" s="14">
        <v>405</v>
      </c>
      <c r="J84" s="222">
        <v>572</v>
      </c>
    </row>
    <row r="85" spans="2:10" ht="15.75" hidden="1" x14ac:dyDescent="0.25">
      <c r="B85" s="71">
        <v>42309</v>
      </c>
      <c r="C85" s="21">
        <v>31821</v>
      </c>
      <c r="D85" s="14"/>
      <c r="E85" s="14">
        <v>14212</v>
      </c>
      <c r="F85" s="22">
        <v>46033</v>
      </c>
      <c r="G85" s="21">
        <v>192</v>
      </c>
      <c r="H85" s="14"/>
      <c r="I85" s="14">
        <v>449</v>
      </c>
      <c r="J85" s="222">
        <v>641</v>
      </c>
    </row>
    <row r="86" spans="2:10" ht="15.75" hidden="1" x14ac:dyDescent="0.25">
      <c r="B86" s="71">
        <v>42339</v>
      </c>
      <c r="C86" s="21">
        <v>32921</v>
      </c>
      <c r="D86" s="14"/>
      <c r="E86" s="14">
        <v>14908</v>
      </c>
      <c r="F86" s="22">
        <v>47829</v>
      </c>
      <c r="G86" s="21">
        <v>187</v>
      </c>
      <c r="H86" s="14"/>
      <c r="I86" s="14">
        <v>472</v>
      </c>
      <c r="J86" s="222">
        <v>659</v>
      </c>
    </row>
    <row r="87" spans="2:10" ht="15.75" hidden="1" x14ac:dyDescent="0.25">
      <c r="B87" s="71">
        <v>42370</v>
      </c>
      <c r="C87" s="21">
        <v>34658</v>
      </c>
      <c r="D87" s="14"/>
      <c r="E87" s="14">
        <v>16036</v>
      </c>
      <c r="F87" s="22">
        <v>50694</v>
      </c>
      <c r="G87" s="21">
        <v>205</v>
      </c>
      <c r="H87" s="14"/>
      <c r="I87" s="14">
        <v>506</v>
      </c>
      <c r="J87" s="222">
        <v>711</v>
      </c>
    </row>
    <row r="88" spans="2:10" ht="15.75" hidden="1" x14ac:dyDescent="0.25">
      <c r="B88" s="71">
        <v>42401</v>
      </c>
      <c r="C88" s="21">
        <v>35557</v>
      </c>
      <c r="D88" s="14"/>
      <c r="E88" s="14">
        <v>16728</v>
      </c>
      <c r="F88" s="22">
        <v>52285</v>
      </c>
      <c r="G88" s="21">
        <v>202</v>
      </c>
      <c r="H88" s="14"/>
      <c r="I88" s="14">
        <v>515</v>
      </c>
      <c r="J88" s="222">
        <v>717</v>
      </c>
    </row>
    <row r="89" spans="2:10" ht="15.75" hidden="1" x14ac:dyDescent="0.25">
      <c r="B89" s="71">
        <v>42430</v>
      </c>
      <c r="C89" s="21">
        <v>36075</v>
      </c>
      <c r="D89" s="14"/>
      <c r="E89" s="14">
        <v>17257</v>
      </c>
      <c r="F89" s="22">
        <v>53332</v>
      </c>
      <c r="G89" s="21">
        <v>196</v>
      </c>
      <c r="H89" s="14"/>
      <c r="I89" s="14">
        <v>529</v>
      </c>
      <c r="J89" s="222">
        <v>725</v>
      </c>
    </row>
    <row r="90" spans="2:10" ht="15.75" hidden="1" x14ac:dyDescent="0.25">
      <c r="B90" s="71">
        <v>42461</v>
      </c>
      <c r="C90" s="21">
        <v>37075</v>
      </c>
      <c r="D90" s="14"/>
      <c r="E90" s="14">
        <v>17763</v>
      </c>
      <c r="F90" s="22">
        <v>54838</v>
      </c>
      <c r="G90" s="21">
        <v>212</v>
      </c>
      <c r="H90" s="14"/>
      <c r="I90" s="14">
        <v>519</v>
      </c>
      <c r="J90" s="222">
        <v>731</v>
      </c>
    </row>
    <row r="91" spans="2:10" ht="15.75" hidden="1" x14ac:dyDescent="0.25">
      <c r="B91" s="71">
        <v>42491</v>
      </c>
      <c r="C91" s="21">
        <v>38019</v>
      </c>
      <c r="D91" s="14"/>
      <c r="E91" s="14">
        <v>18204</v>
      </c>
      <c r="F91" s="22">
        <v>56223</v>
      </c>
      <c r="G91" s="21">
        <v>225</v>
      </c>
      <c r="H91" s="14"/>
      <c r="I91" s="14">
        <v>515</v>
      </c>
      <c r="J91" s="222">
        <v>740</v>
      </c>
    </row>
    <row r="92" spans="2:10" ht="15.75" hidden="1" x14ac:dyDescent="0.25">
      <c r="B92" s="71">
        <v>42522</v>
      </c>
      <c r="C92" s="21">
        <v>38938</v>
      </c>
      <c r="D92" s="14"/>
      <c r="E92" s="14">
        <v>18568</v>
      </c>
      <c r="F92" s="22">
        <v>57506</v>
      </c>
      <c r="G92" s="21">
        <v>220</v>
      </c>
      <c r="H92" s="14"/>
      <c r="I92" s="14">
        <v>514</v>
      </c>
      <c r="J92" s="222">
        <v>734</v>
      </c>
    </row>
    <row r="93" spans="2:10" ht="15.75" hidden="1" x14ac:dyDescent="0.25">
      <c r="B93" s="75" t="s">
        <v>90</v>
      </c>
      <c r="C93" s="24">
        <v>34940</v>
      </c>
      <c r="D93" s="25"/>
      <c r="E93" s="25">
        <v>16100</v>
      </c>
      <c r="F93" s="25">
        <v>51041</v>
      </c>
      <c r="G93" s="24">
        <v>199</v>
      </c>
      <c r="H93" s="24" t="e">
        <v>#DIV/0!</v>
      </c>
      <c r="I93" s="25">
        <v>469</v>
      </c>
      <c r="J93" s="220">
        <v>668</v>
      </c>
    </row>
    <row r="94" spans="2:10" ht="15.75" x14ac:dyDescent="0.25">
      <c r="B94" s="71">
        <v>42552</v>
      </c>
      <c r="C94" s="374">
        <v>39962</v>
      </c>
      <c r="D94" s="375">
        <v>0</v>
      </c>
      <c r="E94" s="375">
        <v>18968</v>
      </c>
      <c r="F94" s="376">
        <v>58930</v>
      </c>
      <c r="G94" s="374">
        <v>227</v>
      </c>
      <c r="H94" s="375">
        <v>0</v>
      </c>
      <c r="I94" s="375">
        <v>509</v>
      </c>
      <c r="J94" s="377">
        <v>736</v>
      </c>
    </row>
    <row r="95" spans="2:10" ht="15.75" x14ac:dyDescent="0.25">
      <c r="B95" s="71">
        <v>42583</v>
      </c>
      <c r="C95" s="374">
        <v>41345</v>
      </c>
      <c r="D95" s="375">
        <v>0</v>
      </c>
      <c r="E95" s="375">
        <v>19419</v>
      </c>
      <c r="F95" s="376">
        <v>60764</v>
      </c>
      <c r="G95" s="374">
        <v>200</v>
      </c>
      <c r="H95" s="375">
        <v>0</v>
      </c>
      <c r="I95" s="375">
        <v>497</v>
      </c>
      <c r="J95" s="377">
        <v>697</v>
      </c>
    </row>
    <row r="96" spans="2:10" ht="15.75" x14ac:dyDescent="0.25">
      <c r="B96" s="71">
        <v>42614</v>
      </c>
      <c r="C96" s="374">
        <v>41419</v>
      </c>
      <c r="D96" s="375">
        <v>0</v>
      </c>
      <c r="E96" s="375">
        <v>19945</v>
      </c>
      <c r="F96" s="376">
        <v>61364</v>
      </c>
      <c r="G96" s="374">
        <v>199</v>
      </c>
      <c r="H96" s="375">
        <v>0</v>
      </c>
      <c r="I96" s="375">
        <v>477</v>
      </c>
      <c r="J96" s="377">
        <v>676</v>
      </c>
    </row>
    <row r="97" spans="2:10" ht="15.75" x14ac:dyDescent="0.25">
      <c r="B97" s="71">
        <v>42644</v>
      </c>
      <c r="C97" s="374">
        <v>40987</v>
      </c>
      <c r="D97" s="375">
        <v>0</v>
      </c>
      <c r="E97" s="375">
        <v>19751</v>
      </c>
      <c r="F97" s="376">
        <v>60738</v>
      </c>
      <c r="G97" s="374">
        <v>205</v>
      </c>
      <c r="H97" s="375">
        <v>0</v>
      </c>
      <c r="I97" s="375">
        <v>443</v>
      </c>
      <c r="J97" s="377">
        <v>648</v>
      </c>
    </row>
    <row r="98" spans="2:10" ht="15.75" x14ac:dyDescent="0.25">
      <c r="B98" s="71">
        <v>42675</v>
      </c>
      <c r="C98" s="374">
        <v>40451</v>
      </c>
      <c r="D98" s="375">
        <v>0</v>
      </c>
      <c r="E98" s="375">
        <v>19205</v>
      </c>
      <c r="F98" s="376">
        <v>59656</v>
      </c>
      <c r="G98" s="374">
        <v>202</v>
      </c>
      <c r="H98" s="375">
        <v>0</v>
      </c>
      <c r="I98" s="375">
        <v>464</v>
      </c>
      <c r="J98" s="377">
        <v>666</v>
      </c>
    </row>
    <row r="99" spans="2:10" ht="15.75" x14ac:dyDescent="0.25">
      <c r="B99" s="71">
        <v>42705</v>
      </c>
      <c r="C99" s="374">
        <v>41974</v>
      </c>
      <c r="D99" s="375">
        <v>0</v>
      </c>
      <c r="E99" s="375">
        <v>19860</v>
      </c>
      <c r="F99" s="376">
        <v>61834</v>
      </c>
      <c r="G99" s="374">
        <v>199</v>
      </c>
      <c r="H99" s="375">
        <v>0</v>
      </c>
      <c r="I99" s="375">
        <v>494</v>
      </c>
      <c r="J99" s="377">
        <v>693</v>
      </c>
    </row>
    <row r="100" spans="2:10" ht="15.75" x14ac:dyDescent="0.25">
      <c r="B100" s="71">
        <v>42736</v>
      </c>
      <c r="C100" s="374">
        <v>42653</v>
      </c>
      <c r="D100" s="375">
        <v>0</v>
      </c>
      <c r="E100" s="375">
        <v>20732</v>
      </c>
      <c r="F100" s="376">
        <v>63385</v>
      </c>
      <c r="G100" s="374">
        <v>204</v>
      </c>
      <c r="H100" s="375">
        <v>0</v>
      </c>
      <c r="I100" s="375">
        <v>510</v>
      </c>
      <c r="J100" s="377">
        <v>714</v>
      </c>
    </row>
    <row r="101" spans="2:10" ht="15.75" x14ac:dyDescent="0.25">
      <c r="B101" s="71">
        <v>42767</v>
      </c>
      <c r="C101" s="374">
        <v>43074</v>
      </c>
      <c r="D101" s="375">
        <v>0</v>
      </c>
      <c r="E101" s="375">
        <v>21191</v>
      </c>
      <c r="F101" s="376">
        <v>64265</v>
      </c>
      <c r="G101" s="374">
        <v>208</v>
      </c>
      <c r="H101" s="375">
        <v>0</v>
      </c>
      <c r="I101" s="375">
        <v>498</v>
      </c>
      <c r="J101" s="377">
        <v>706</v>
      </c>
    </row>
    <row r="102" spans="2:10" ht="15.75" x14ac:dyDescent="0.25">
      <c r="B102" s="71">
        <v>42795</v>
      </c>
      <c r="C102" s="374">
        <v>47726</v>
      </c>
      <c r="D102" s="375">
        <v>0</v>
      </c>
      <c r="E102" s="375">
        <v>23839</v>
      </c>
      <c r="F102" s="376">
        <v>71565</v>
      </c>
      <c r="G102" s="374">
        <v>248</v>
      </c>
      <c r="H102" s="375">
        <v>0</v>
      </c>
      <c r="I102" s="375">
        <v>523</v>
      </c>
      <c r="J102" s="377">
        <v>771</v>
      </c>
    </row>
    <row r="103" spans="2:10" ht="15.75" x14ac:dyDescent="0.25">
      <c r="B103" s="71">
        <v>42826</v>
      </c>
      <c r="C103" s="374">
        <v>49020</v>
      </c>
      <c r="D103" s="375">
        <v>0</v>
      </c>
      <c r="E103" s="375">
        <v>24052</v>
      </c>
      <c r="F103" s="376">
        <v>73072</v>
      </c>
      <c r="G103" s="374">
        <v>261</v>
      </c>
      <c r="H103" s="375">
        <v>0</v>
      </c>
      <c r="I103" s="375">
        <v>515</v>
      </c>
      <c r="J103" s="377">
        <v>776</v>
      </c>
    </row>
    <row r="104" spans="2:10" ht="15.75" x14ac:dyDescent="0.25">
      <c r="B104" s="71">
        <v>42856</v>
      </c>
      <c r="C104" s="374">
        <v>49447</v>
      </c>
      <c r="D104" s="375">
        <v>0</v>
      </c>
      <c r="E104" s="375">
        <v>24214</v>
      </c>
      <c r="F104" s="376">
        <v>73661</v>
      </c>
      <c r="G104" s="374">
        <v>276</v>
      </c>
      <c r="H104" s="375">
        <v>0</v>
      </c>
      <c r="I104" s="375">
        <v>502</v>
      </c>
      <c r="J104" s="377">
        <v>778</v>
      </c>
    </row>
    <row r="105" spans="2:10" ht="15.75" x14ac:dyDescent="0.25">
      <c r="B105" s="71">
        <v>42887</v>
      </c>
      <c r="C105" s="374">
        <v>49587</v>
      </c>
      <c r="D105" s="375">
        <v>0</v>
      </c>
      <c r="E105" s="375">
        <v>24293</v>
      </c>
      <c r="F105" s="376">
        <v>73880</v>
      </c>
      <c r="G105" s="374">
        <v>275</v>
      </c>
      <c r="H105" s="375">
        <v>0</v>
      </c>
      <c r="I105" s="375">
        <v>486</v>
      </c>
      <c r="J105" s="377">
        <v>761</v>
      </c>
    </row>
    <row r="106" spans="2:10" ht="15.75" x14ac:dyDescent="0.25">
      <c r="B106" s="75" t="s">
        <v>147</v>
      </c>
      <c r="C106" s="378">
        <v>43970</v>
      </c>
      <c r="D106" s="379">
        <v>0</v>
      </c>
      <c r="E106" s="379">
        <v>21289</v>
      </c>
      <c r="F106" s="379">
        <v>65260</v>
      </c>
      <c r="G106" s="378">
        <v>225</v>
      </c>
      <c r="H106" s="378" t="e">
        <v>#DIV/0!</v>
      </c>
      <c r="I106" s="379">
        <v>493</v>
      </c>
      <c r="J106" s="380">
        <v>719</v>
      </c>
    </row>
    <row r="107" spans="2:10" ht="15.75" x14ac:dyDescent="0.25">
      <c r="B107" s="71">
        <v>42917</v>
      </c>
      <c r="C107" s="374">
        <v>50236</v>
      </c>
      <c r="D107" s="375">
        <v>0</v>
      </c>
      <c r="E107" s="375">
        <v>24236</v>
      </c>
      <c r="F107" s="376">
        <v>74472</v>
      </c>
      <c r="G107" s="374">
        <v>279</v>
      </c>
      <c r="H107" s="375">
        <v>0</v>
      </c>
      <c r="I107" s="375">
        <v>503</v>
      </c>
      <c r="J107" s="377">
        <v>782</v>
      </c>
    </row>
    <row r="108" spans="2:10" ht="15.75" x14ac:dyDescent="0.25">
      <c r="B108" s="71">
        <v>42948</v>
      </c>
      <c r="C108" s="374">
        <v>50635</v>
      </c>
      <c r="D108" s="375">
        <v>0</v>
      </c>
      <c r="E108" s="375">
        <v>24652</v>
      </c>
      <c r="F108" s="376">
        <v>75287</v>
      </c>
      <c r="G108" s="374">
        <v>279</v>
      </c>
      <c r="H108" s="375">
        <v>0</v>
      </c>
      <c r="I108" s="375">
        <v>509</v>
      </c>
      <c r="J108" s="377">
        <v>788</v>
      </c>
    </row>
    <row r="109" spans="2:10" ht="15.75" x14ac:dyDescent="0.25">
      <c r="B109" s="71">
        <v>42979</v>
      </c>
      <c r="C109" s="374">
        <v>49863</v>
      </c>
      <c r="D109" s="375">
        <v>0</v>
      </c>
      <c r="E109" s="375">
        <v>24686</v>
      </c>
      <c r="F109" s="376">
        <v>74549</v>
      </c>
      <c r="G109" s="374">
        <v>273</v>
      </c>
      <c r="H109" s="375">
        <v>0</v>
      </c>
      <c r="I109" s="375">
        <v>512</v>
      </c>
      <c r="J109" s="377">
        <v>785</v>
      </c>
    </row>
    <row r="110" spans="2:10" ht="15.75" x14ac:dyDescent="0.25">
      <c r="B110" s="71">
        <v>43009</v>
      </c>
      <c r="C110" s="374">
        <v>49855</v>
      </c>
      <c r="D110" s="375">
        <v>0</v>
      </c>
      <c r="E110" s="375">
        <v>25018</v>
      </c>
      <c r="F110" s="376">
        <v>74873</v>
      </c>
      <c r="G110" s="374">
        <v>275</v>
      </c>
      <c r="H110" s="375">
        <v>0</v>
      </c>
      <c r="I110" s="375">
        <v>523</v>
      </c>
      <c r="J110" s="377">
        <v>798</v>
      </c>
    </row>
    <row r="111" spans="2:10" ht="15.75" x14ac:dyDescent="0.25">
      <c r="B111" s="71">
        <v>43040</v>
      </c>
      <c r="C111" s="374">
        <v>50032</v>
      </c>
      <c r="D111" s="375">
        <v>0</v>
      </c>
      <c r="E111" s="375">
        <v>25301</v>
      </c>
      <c r="F111" s="376">
        <v>75333</v>
      </c>
      <c r="G111" s="374">
        <v>277</v>
      </c>
      <c r="H111" s="375">
        <v>0</v>
      </c>
      <c r="I111" s="375">
        <v>565</v>
      </c>
      <c r="J111" s="377">
        <v>842</v>
      </c>
    </row>
    <row r="112" spans="2:10" ht="15.75" x14ac:dyDescent="0.25">
      <c r="B112" s="71">
        <v>43070</v>
      </c>
      <c r="C112" s="374">
        <v>50276</v>
      </c>
      <c r="D112" s="375">
        <v>0</v>
      </c>
      <c r="E112" s="375">
        <v>24999</v>
      </c>
      <c r="F112" s="376">
        <v>75275</v>
      </c>
      <c r="G112" s="374">
        <v>294</v>
      </c>
      <c r="H112" s="375">
        <v>0</v>
      </c>
      <c r="I112" s="375">
        <v>568</v>
      </c>
      <c r="J112" s="377">
        <v>862</v>
      </c>
    </row>
    <row r="113" spans="2:10" ht="15.75" x14ac:dyDescent="0.25">
      <c r="B113" s="71">
        <v>43101</v>
      </c>
      <c r="C113" s="374">
        <v>50891</v>
      </c>
      <c r="D113" s="375">
        <v>0</v>
      </c>
      <c r="E113" s="375">
        <v>25260</v>
      </c>
      <c r="F113" s="376">
        <v>76151</v>
      </c>
      <c r="G113" s="374">
        <v>294</v>
      </c>
      <c r="H113" s="375">
        <v>0</v>
      </c>
      <c r="I113" s="375">
        <v>575</v>
      </c>
      <c r="J113" s="377">
        <v>869</v>
      </c>
    </row>
    <row r="114" spans="2:10" ht="15.75" x14ac:dyDescent="0.25">
      <c r="B114" s="71">
        <v>43132</v>
      </c>
      <c r="C114" s="374">
        <v>54854</v>
      </c>
      <c r="D114" s="375">
        <v>0</v>
      </c>
      <c r="E114" s="375">
        <v>27049</v>
      </c>
      <c r="F114" s="376">
        <v>81903</v>
      </c>
      <c r="G114" s="374">
        <v>302</v>
      </c>
      <c r="H114" s="375">
        <v>0</v>
      </c>
      <c r="I114" s="375">
        <v>564</v>
      </c>
      <c r="J114" s="377">
        <v>866</v>
      </c>
    </row>
    <row r="115" spans="2:10" ht="15.75" x14ac:dyDescent="0.25">
      <c r="B115" s="71">
        <v>43160</v>
      </c>
      <c r="C115" s="374">
        <v>56287</v>
      </c>
      <c r="D115" s="375">
        <v>0</v>
      </c>
      <c r="E115" s="375">
        <v>27694</v>
      </c>
      <c r="F115" s="376">
        <v>83981</v>
      </c>
      <c r="G115" s="374">
        <v>311</v>
      </c>
      <c r="H115" s="375">
        <v>0</v>
      </c>
      <c r="I115" s="375">
        <v>554</v>
      </c>
      <c r="J115" s="377">
        <v>865</v>
      </c>
    </row>
    <row r="116" spans="2:10" ht="15.75" x14ac:dyDescent="0.25">
      <c r="B116" s="71">
        <v>43191</v>
      </c>
      <c r="C116" s="374">
        <v>60590</v>
      </c>
      <c r="D116" s="375">
        <v>0</v>
      </c>
      <c r="E116" s="375">
        <v>29115</v>
      </c>
      <c r="F116" s="376">
        <v>89705</v>
      </c>
      <c r="G116" s="374">
        <v>325</v>
      </c>
      <c r="H116" s="375">
        <v>0</v>
      </c>
      <c r="I116" s="375">
        <v>534</v>
      </c>
      <c r="J116" s="377">
        <v>859</v>
      </c>
    </row>
    <row r="117" spans="2:10" ht="15.75" x14ac:dyDescent="0.25">
      <c r="B117" s="71">
        <v>43221</v>
      </c>
      <c r="C117" s="374">
        <v>61037</v>
      </c>
      <c r="D117" s="375">
        <v>0</v>
      </c>
      <c r="E117" s="375">
        <v>29160</v>
      </c>
      <c r="F117" s="376">
        <v>90197</v>
      </c>
      <c r="G117" s="374">
        <v>310</v>
      </c>
      <c r="H117" s="375">
        <v>0</v>
      </c>
      <c r="I117" s="375">
        <v>533</v>
      </c>
      <c r="J117" s="377">
        <v>843</v>
      </c>
    </row>
    <row r="118" spans="2:10" ht="15.75" x14ac:dyDescent="0.25">
      <c r="B118" s="71">
        <v>43252</v>
      </c>
      <c r="C118" s="374">
        <v>54475</v>
      </c>
      <c r="D118" s="375">
        <v>0</v>
      </c>
      <c r="E118" s="375">
        <v>27300</v>
      </c>
      <c r="F118" s="376">
        <v>81775</v>
      </c>
      <c r="G118" s="374">
        <v>306</v>
      </c>
      <c r="H118" s="375">
        <v>0</v>
      </c>
      <c r="I118" s="375">
        <v>507</v>
      </c>
      <c r="J118" s="377">
        <v>813</v>
      </c>
    </row>
    <row r="119" spans="2:10" ht="15.75" x14ac:dyDescent="0.25">
      <c r="B119" s="75" t="s">
        <v>148</v>
      </c>
      <c r="C119" s="378">
        <v>53253</v>
      </c>
      <c r="D119" s="379">
        <v>0</v>
      </c>
      <c r="E119" s="379">
        <v>26206</v>
      </c>
      <c r="F119" s="379">
        <v>79458</v>
      </c>
      <c r="G119" s="378">
        <v>294</v>
      </c>
      <c r="H119" s="378" t="e">
        <v>#DIV/0!</v>
      </c>
      <c r="I119" s="379">
        <v>537</v>
      </c>
      <c r="J119" s="380">
        <v>831</v>
      </c>
    </row>
    <row r="120" spans="2:10" ht="15.75" x14ac:dyDescent="0.25">
      <c r="B120" s="71">
        <v>43282</v>
      </c>
      <c r="C120" s="374">
        <v>56021</v>
      </c>
      <c r="D120" s="375">
        <v>0</v>
      </c>
      <c r="E120" s="375">
        <v>26301</v>
      </c>
      <c r="F120" s="376">
        <v>82322</v>
      </c>
      <c r="G120" s="374">
        <v>349</v>
      </c>
      <c r="H120" s="375">
        <v>0</v>
      </c>
      <c r="I120" s="375">
        <v>509</v>
      </c>
      <c r="J120" s="377">
        <v>858</v>
      </c>
    </row>
    <row r="121" spans="2:10" ht="15.75" x14ac:dyDescent="0.25">
      <c r="B121" s="71">
        <v>43313</v>
      </c>
      <c r="C121" s="374">
        <v>55401</v>
      </c>
      <c r="D121" s="375">
        <v>0</v>
      </c>
      <c r="E121" s="375">
        <v>25854</v>
      </c>
      <c r="F121" s="376">
        <v>81255</v>
      </c>
      <c r="G121" s="374">
        <v>369</v>
      </c>
      <c r="H121" s="375">
        <v>0</v>
      </c>
      <c r="I121" s="375">
        <v>552</v>
      </c>
      <c r="J121" s="377">
        <v>921</v>
      </c>
    </row>
    <row r="122" spans="2:10" ht="15.75" x14ac:dyDescent="0.25">
      <c r="B122" s="71">
        <v>43344</v>
      </c>
      <c r="C122" s="374">
        <v>54388</v>
      </c>
      <c r="D122" s="375">
        <v>0</v>
      </c>
      <c r="E122" s="375">
        <v>25249</v>
      </c>
      <c r="F122" s="376">
        <v>79637</v>
      </c>
      <c r="G122" s="374">
        <v>351</v>
      </c>
      <c r="H122" s="375">
        <v>0</v>
      </c>
      <c r="I122" s="375">
        <v>560</v>
      </c>
      <c r="J122" s="377">
        <v>911</v>
      </c>
    </row>
    <row r="123" spans="2:10" ht="15.75" x14ac:dyDescent="0.25">
      <c r="B123" s="71">
        <v>43374</v>
      </c>
      <c r="C123" s="374">
        <v>53528</v>
      </c>
      <c r="D123" s="375">
        <v>0</v>
      </c>
      <c r="E123" s="375">
        <v>26116</v>
      </c>
      <c r="F123" s="376">
        <v>79644</v>
      </c>
      <c r="G123" s="374">
        <v>263</v>
      </c>
      <c r="H123" s="375">
        <v>0</v>
      </c>
      <c r="I123" s="375">
        <v>534</v>
      </c>
      <c r="J123" s="377">
        <v>797</v>
      </c>
    </row>
    <row r="124" spans="2:10" ht="15.75" x14ac:dyDescent="0.25">
      <c r="B124" s="71">
        <v>43405</v>
      </c>
      <c r="C124" s="374">
        <v>54613</v>
      </c>
      <c r="D124" s="375">
        <v>0</v>
      </c>
      <c r="E124" s="375">
        <v>27269</v>
      </c>
      <c r="F124" s="376">
        <v>81882</v>
      </c>
      <c r="G124" s="374">
        <v>277</v>
      </c>
      <c r="H124" s="375">
        <v>0</v>
      </c>
      <c r="I124" s="375">
        <v>574</v>
      </c>
      <c r="J124" s="377">
        <v>851</v>
      </c>
    </row>
    <row r="125" spans="2:10" ht="15.75" x14ac:dyDescent="0.25">
      <c r="B125" s="71">
        <v>43435</v>
      </c>
      <c r="C125" s="374">
        <v>52204</v>
      </c>
      <c r="D125" s="375">
        <v>0</v>
      </c>
      <c r="E125" s="375">
        <v>27094</v>
      </c>
      <c r="F125" s="376">
        <v>79298</v>
      </c>
      <c r="G125" s="374">
        <v>295</v>
      </c>
      <c r="H125" s="375">
        <v>0</v>
      </c>
      <c r="I125" s="375">
        <v>580</v>
      </c>
      <c r="J125" s="377">
        <v>875</v>
      </c>
    </row>
    <row r="126" spans="2:10" ht="15.75" x14ac:dyDescent="0.25">
      <c r="B126" s="71">
        <v>43466</v>
      </c>
      <c r="C126" s="374">
        <v>51644</v>
      </c>
      <c r="D126" s="375">
        <v>0</v>
      </c>
      <c r="E126" s="375">
        <v>27763</v>
      </c>
      <c r="F126" s="376">
        <v>79407</v>
      </c>
      <c r="G126" s="374">
        <v>341</v>
      </c>
      <c r="H126" s="375">
        <v>0</v>
      </c>
      <c r="I126" s="375">
        <v>606</v>
      </c>
      <c r="J126" s="377">
        <v>947</v>
      </c>
    </row>
    <row r="127" spans="2:10" ht="15.75" x14ac:dyDescent="0.25">
      <c r="B127" s="71">
        <v>43497</v>
      </c>
      <c r="C127" s="374">
        <v>51991</v>
      </c>
      <c r="D127" s="375">
        <v>0</v>
      </c>
      <c r="E127" s="375">
        <v>28465</v>
      </c>
      <c r="F127" s="376">
        <v>80456</v>
      </c>
      <c r="G127" s="374">
        <v>344</v>
      </c>
      <c r="H127" s="375">
        <v>0</v>
      </c>
      <c r="I127" s="375">
        <v>620</v>
      </c>
      <c r="J127" s="377">
        <v>964</v>
      </c>
    </row>
    <row r="128" spans="2:10" ht="15.75" x14ac:dyDescent="0.25">
      <c r="B128" s="71">
        <v>43525</v>
      </c>
      <c r="C128" s="374">
        <v>52857</v>
      </c>
      <c r="D128" s="375">
        <v>0</v>
      </c>
      <c r="E128" s="375">
        <v>28118</v>
      </c>
      <c r="F128" s="376">
        <v>80975</v>
      </c>
      <c r="G128" s="374">
        <v>398</v>
      </c>
      <c r="H128" s="375">
        <v>0</v>
      </c>
      <c r="I128" s="375">
        <v>623</v>
      </c>
      <c r="J128" s="377">
        <v>1021</v>
      </c>
    </row>
    <row r="129" spans="2:10" ht="15.75" x14ac:dyDescent="0.25">
      <c r="B129" s="71">
        <v>43556</v>
      </c>
      <c r="C129" s="374">
        <v>55395</v>
      </c>
      <c r="D129" s="375">
        <v>0</v>
      </c>
      <c r="E129" s="375">
        <v>27227</v>
      </c>
      <c r="F129" s="376">
        <v>82622</v>
      </c>
      <c r="G129" s="374">
        <v>455</v>
      </c>
      <c r="H129" s="375">
        <v>0</v>
      </c>
      <c r="I129" s="375">
        <v>582</v>
      </c>
      <c r="J129" s="377">
        <v>1037</v>
      </c>
    </row>
    <row r="130" spans="2:10" ht="15.75" x14ac:dyDescent="0.25">
      <c r="B130" s="71">
        <v>43586</v>
      </c>
      <c r="C130" s="374">
        <v>54542</v>
      </c>
      <c r="D130" s="375">
        <v>0</v>
      </c>
      <c r="E130" s="375">
        <v>27214</v>
      </c>
      <c r="F130" s="376">
        <v>81756</v>
      </c>
      <c r="G130" s="374">
        <v>475</v>
      </c>
      <c r="H130" s="375">
        <v>0</v>
      </c>
      <c r="I130" s="375">
        <v>578</v>
      </c>
      <c r="J130" s="377">
        <v>1053</v>
      </c>
    </row>
    <row r="131" spans="2:10" ht="15.75" x14ac:dyDescent="0.25">
      <c r="B131" s="71">
        <v>43617</v>
      </c>
      <c r="C131" s="374">
        <v>52436</v>
      </c>
      <c r="D131" s="375">
        <v>0</v>
      </c>
      <c r="E131" s="375">
        <v>26823</v>
      </c>
      <c r="F131" s="376">
        <v>79259</v>
      </c>
      <c r="G131" s="374">
        <v>462</v>
      </c>
      <c r="H131" s="375">
        <v>0</v>
      </c>
      <c r="I131" s="375">
        <v>531</v>
      </c>
      <c r="J131" s="377">
        <v>993</v>
      </c>
    </row>
    <row r="132" spans="2:10" ht="15.75" x14ac:dyDescent="0.25">
      <c r="B132" s="75" t="s">
        <v>149</v>
      </c>
      <c r="C132" s="425">
        <v>53752</v>
      </c>
      <c r="D132" s="426">
        <v>0</v>
      </c>
      <c r="E132" s="426">
        <v>26958</v>
      </c>
      <c r="F132" s="427">
        <v>80709</v>
      </c>
      <c r="G132" s="425">
        <v>365</v>
      </c>
      <c r="H132" s="426" t="e">
        <v>#DIV/0!</v>
      </c>
      <c r="I132" s="426">
        <v>571</v>
      </c>
      <c r="J132" s="428">
        <v>936</v>
      </c>
    </row>
    <row r="133" spans="2:10" ht="15.75" x14ac:dyDescent="0.25">
      <c r="B133" s="71">
        <v>43647</v>
      </c>
      <c r="C133" s="374">
        <v>51765</v>
      </c>
      <c r="D133" s="375">
        <v>0</v>
      </c>
      <c r="E133" s="375">
        <v>27516</v>
      </c>
      <c r="F133" s="376">
        <v>79281</v>
      </c>
      <c r="G133" s="374">
        <v>429</v>
      </c>
      <c r="H133" s="375">
        <v>0</v>
      </c>
      <c r="I133" s="375">
        <v>537</v>
      </c>
      <c r="J133" s="377">
        <v>966</v>
      </c>
    </row>
    <row r="134" spans="2:10" ht="15.75" x14ac:dyDescent="0.25">
      <c r="B134" s="71">
        <v>43678</v>
      </c>
      <c r="C134" s="374">
        <v>51007</v>
      </c>
      <c r="D134" s="375">
        <v>0</v>
      </c>
      <c r="E134" s="375">
        <v>27411</v>
      </c>
      <c r="F134" s="376">
        <v>78418</v>
      </c>
      <c r="G134" s="374">
        <v>394</v>
      </c>
      <c r="H134" s="375">
        <v>0</v>
      </c>
      <c r="I134" s="375">
        <v>561</v>
      </c>
      <c r="J134" s="377">
        <v>955</v>
      </c>
    </row>
    <row r="135" spans="2:10" ht="15.75" x14ac:dyDescent="0.25">
      <c r="B135" s="71">
        <v>43709</v>
      </c>
      <c r="C135" s="374">
        <v>50774</v>
      </c>
      <c r="D135" s="375">
        <v>0</v>
      </c>
      <c r="E135" s="375">
        <v>26478</v>
      </c>
      <c r="F135" s="376">
        <v>77252</v>
      </c>
      <c r="G135" s="374">
        <v>354</v>
      </c>
      <c r="H135" s="375">
        <v>0</v>
      </c>
      <c r="I135" s="375">
        <v>537</v>
      </c>
      <c r="J135" s="377">
        <v>891</v>
      </c>
    </row>
    <row r="136" spans="2:10" ht="15.75" x14ac:dyDescent="0.25">
      <c r="B136" s="71">
        <v>43739</v>
      </c>
      <c r="C136" s="374">
        <v>50192</v>
      </c>
      <c r="D136" s="375">
        <v>0</v>
      </c>
      <c r="E136" s="375">
        <v>26373</v>
      </c>
      <c r="F136" s="376">
        <v>76565</v>
      </c>
      <c r="G136" s="374">
        <v>339</v>
      </c>
      <c r="H136" s="375">
        <v>0</v>
      </c>
      <c r="I136" s="375">
        <v>536</v>
      </c>
      <c r="J136" s="377">
        <v>875</v>
      </c>
    </row>
    <row r="137" spans="2:10" ht="15.75" x14ac:dyDescent="0.25">
      <c r="B137" s="71">
        <v>43770</v>
      </c>
      <c r="C137" s="374">
        <v>49242</v>
      </c>
      <c r="D137" s="375">
        <v>0</v>
      </c>
      <c r="E137" s="375">
        <v>26170</v>
      </c>
      <c r="F137" s="376">
        <v>75412</v>
      </c>
      <c r="G137" s="374">
        <v>319</v>
      </c>
      <c r="H137" s="375">
        <v>0</v>
      </c>
      <c r="I137" s="375">
        <v>543</v>
      </c>
      <c r="J137" s="377">
        <v>862</v>
      </c>
    </row>
    <row r="138" spans="2:10" ht="15.75" x14ac:dyDescent="0.25">
      <c r="B138" s="71">
        <v>43800</v>
      </c>
      <c r="C138" s="374">
        <v>48657</v>
      </c>
      <c r="D138" s="375">
        <v>0</v>
      </c>
      <c r="E138" s="375">
        <v>25793</v>
      </c>
      <c r="F138" s="376">
        <v>74450</v>
      </c>
      <c r="G138" s="374">
        <v>294</v>
      </c>
      <c r="H138" s="375">
        <v>0</v>
      </c>
      <c r="I138" s="375">
        <v>533</v>
      </c>
      <c r="J138" s="377">
        <v>827</v>
      </c>
    </row>
    <row r="139" spans="2:10" ht="15.75" x14ac:dyDescent="0.25">
      <c r="B139" s="71">
        <v>43831</v>
      </c>
      <c r="C139" s="374">
        <v>49553</v>
      </c>
      <c r="D139" s="375">
        <v>0</v>
      </c>
      <c r="E139" s="375">
        <v>26447</v>
      </c>
      <c r="F139" s="376">
        <v>76000</v>
      </c>
      <c r="G139" s="374">
        <v>301</v>
      </c>
      <c r="H139" s="375">
        <v>0</v>
      </c>
      <c r="I139" s="375">
        <v>554</v>
      </c>
      <c r="J139" s="377">
        <v>855</v>
      </c>
    </row>
    <row r="140" spans="2:10" ht="15.75" x14ac:dyDescent="0.25">
      <c r="B140" s="71">
        <v>43862</v>
      </c>
      <c r="C140" s="374">
        <v>48577</v>
      </c>
      <c r="D140" s="375">
        <v>0</v>
      </c>
      <c r="E140" s="375">
        <v>26731</v>
      </c>
      <c r="F140" s="376">
        <v>75308</v>
      </c>
      <c r="G140" s="374">
        <v>282</v>
      </c>
      <c r="H140" s="375">
        <v>0</v>
      </c>
      <c r="I140" s="375">
        <v>562</v>
      </c>
      <c r="J140" s="377">
        <v>844</v>
      </c>
    </row>
    <row r="141" spans="2:10" ht="15.75" x14ac:dyDescent="0.25">
      <c r="B141" s="71">
        <v>43891</v>
      </c>
      <c r="C141" s="374">
        <v>48077</v>
      </c>
      <c r="D141" s="375">
        <v>0</v>
      </c>
      <c r="E141" s="375">
        <v>27431</v>
      </c>
      <c r="F141" s="376">
        <v>75508</v>
      </c>
      <c r="G141" s="374">
        <v>331</v>
      </c>
      <c r="H141" s="375">
        <v>0</v>
      </c>
      <c r="I141" s="375">
        <v>566</v>
      </c>
      <c r="J141" s="377">
        <v>897</v>
      </c>
    </row>
    <row r="142" spans="2:10" ht="15.75" x14ac:dyDescent="0.25">
      <c r="B142" s="71">
        <v>43922</v>
      </c>
      <c r="C142" s="374"/>
      <c r="D142" s="375"/>
      <c r="E142" s="375"/>
      <c r="F142" s="376"/>
      <c r="G142" s="374"/>
      <c r="H142" s="375"/>
      <c r="I142" s="375"/>
      <c r="J142" s="377"/>
    </row>
    <row r="143" spans="2:10" ht="15.75" x14ac:dyDescent="0.25">
      <c r="B143" s="71">
        <v>43952</v>
      </c>
      <c r="C143" s="374"/>
      <c r="D143" s="375"/>
      <c r="E143" s="375"/>
      <c r="F143" s="376"/>
      <c r="G143" s="374"/>
      <c r="H143" s="375"/>
      <c r="I143" s="375"/>
      <c r="J143" s="377"/>
    </row>
    <row r="144" spans="2:10" ht="15.75" x14ac:dyDescent="0.25">
      <c r="B144" s="71">
        <v>43983</v>
      </c>
      <c r="C144" s="374"/>
      <c r="D144" s="375"/>
      <c r="E144" s="375"/>
      <c r="F144" s="376"/>
      <c r="G144" s="374"/>
      <c r="H144" s="375"/>
      <c r="I144" s="375"/>
      <c r="J144" s="377"/>
    </row>
    <row r="145" spans="2:10" ht="15.75" x14ac:dyDescent="0.25">
      <c r="B145" s="79"/>
      <c r="C145" s="381"/>
      <c r="D145" s="382"/>
      <c r="E145" s="382"/>
      <c r="F145" s="383"/>
      <c r="G145" s="381"/>
      <c r="H145" s="382"/>
      <c r="I145" s="382"/>
      <c r="J145" s="384"/>
    </row>
    <row r="146" spans="2:10" ht="15.75" customHeight="1" x14ac:dyDescent="0.25">
      <c r="B146" s="79" t="s">
        <v>266</v>
      </c>
      <c r="C146" s="381">
        <v>49760.444444444445</v>
      </c>
      <c r="D146" s="382" t="e">
        <v>#DIV/0!</v>
      </c>
      <c r="E146" s="382">
        <v>26705.555555555555</v>
      </c>
      <c r="F146" s="383">
        <v>76466</v>
      </c>
      <c r="G146" s="381">
        <v>338.11111111111109</v>
      </c>
      <c r="H146" s="382" t="e">
        <v>#DIV/0!</v>
      </c>
      <c r="I146" s="382">
        <v>547.66666666666663</v>
      </c>
      <c r="J146" s="384">
        <v>885.77777777777783</v>
      </c>
    </row>
    <row r="147" spans="2:10" ht="15.75" x14ac:dyDescent="0.25">
      <c r="B147" s="81" t="s">
        <v>267</v>
      </c>
      <c r="C147" s="374">
        <v>53426</v>
      </c>
      <c r="D147" s="375">
        <v>0</v>
      </c>
      <c r="E147" s="375">
        <v>27180</v>
      </c>
      <c r="F147" s="376">
        <v>80606</v>
      </c>
      <c r="G147" s="374">
        <v>530.005</v>
      </c>
      <c r="H147" s="375">
        <v>0</v>
      </c>
      <c r="I147" s="375">
        <v>564.01520000000005</v>
      </c>
      <c r="J147" s="377">
        <v>1094.0201999999999</v>
      </c>
    </row>
    <row r="148" spans="2:10" ht="15.75" x14ac:dyDescent="0.25">
      <c r="B148" s="81" t="s">
        <v>268</v>
      </c>
      <c r="C148" s="429">
        <v>-500</v>
      </c>
      <c r="D148" s="430">
        <v>0</v>
      </c>
      <c r="E148" s="430">
        <v>700</v>
      </c>
      <c r="F148" s="431">
        <v>200</v>
      </c>
      <c r="G148" s="429">
        <v>49</v>
      </c>
      <c r="H148" s="430">
        <v>0</v>
      </c>
      <c r="I148" s="430">
        <v>4</v>
      </c>
      <c r="J148" s="432">
        <v>53</v>
      </c>
    </row>
    <row r="149" spans="2:10" ht="15.75" x14ac:dyDescent="0.25">
      <c r="B149" s="81" t="s">
        <v>269</v>
      </c>
      <c r="C149" s="433">
        <v>-1.0292936986639767E-2</v>
      </c>
      <c r="D149" s="434" t="e">
        <v>#DIV/0!</v>
      </c>
      <c r="E149" s="434">
        <v>2.618682428640904E-2</v>
      </c>
      <c r="F149" s="435">
        <v>2.6557603441865404E-3</v>
      </c>
      <c r="G149" s="433">
        <v>0.17375886524822695</v>
      </c>
      <c r="H149" s="434" t="e">
        <v>#DIV/0!</v>
      </c>
      <c r="I149" s="434">
        <v>7.1174377224199285E-3</v>
      </c>
      <c r="J149" s="436">
        <v>6.2796208530805683E-2</v>
      </c>
    </row>
    <row r="150" spans="2:10" ht="15.75" x14ac:dyDescent="0.25">
      <c r="B150" s="81" t="s">
        <v>270</v>
      </c>
      <c r="C150" s="429">
        <v>-4780</v>
      </c>
      <c r="D150" s="430">
        <v>0</v>
      </c>
      <c r="E150" s="430">
        <v>-687</v>
      </c>
      <c r="F150" s="431">
        <v>-5467</v>
      </c>
      <c r="G150" s="429">
        <v>-67</v>
      </c>
      <c r="H150" s="430">
        <v>0</v>
      </c>
      <c r="I150" s="430">
        <v>-57</v>
      </c>
      <c r="J150" s="432">
        <v>-124</v>
      </c>
    </row>
    <row r="151" spans="2:10" ht="16.5" thickBot="1" x14ac:dyDescent="0.3">
      <c r="B151" s="81" t="s">
        <v>271</v>
      </c>
      <c r="C151" s="437">
        <v>-8.4921918027253185E-2</v>
      </c>
      <c r="D151" s="434" t="e">
        <v>#DIV/0!</v>
      </c>
      <c r="E151" s="434">
        <v>-2.4806817361161262E-2</v>
      </c>
      <c r="F151" s="434">
        <v>-6.5098057894047462E-2</v>
      </c>
      <c r="G151" s="434">
        <v>-0.21543408360128619</v>
      </c>
      <c r="H151" s="434" t="e">
        <v>#DIV/0!</v>
      </c>
      <c r="I151" s="434">
        <v>-0.10288808664259928</v>
      </c>
      <c r="J151" s="436">
        <v>-0.14335260115606938</v>
      </c>
    </row>
    <row r="152" spans="2:10" x14ac:dyDescent="0.2">
      <c r="B152" s="637" t="s">
        <v>4</v>
      </c>
      <c r="C152" s="638"/>
      <c r="D152" s="638"/>
      <c r="E152" s="638"/>
      <c r="F152" s="638"/>
      <c r="G152" s="638"/>
      <c r="H152" s="638"/>
      <c r="I152" s="638"/>
      <c r="J152" s="639"/>
    </row>
    <row r="153" spans="2:10" ht="12.75" customHeight="1" x14ac:dyDescent="0.2">
      <c r="B153" s="640" t="s">
        <v>150</v>
      </c>
      <c r="C153" s="641"/>
      <c r="D153" s="641"/>
      <c r="E153" s="641"/>
      <c r="F153" s="641"/>
      <c r="G153" s="641"/>
      <c r="H153" s="641"/>
      <c r="I153" s="641"/>
      <c r="J153" s="642"/>
    </row>
    <row r="154" spans="2:10" ht="27.75" hidden="1" customHeight="1" thickBot="1" x14ac:dyDescent="0.25">
      <c r="B154" s="643">
        <v>43891</v>
      </c>
      <c r="C154" s="644"/>
      <c r="D154" s="644"/>
      <c r="E154" s="644"/>
      <c r="F154" s="644"/>
      <c r="G154" s="644"/>
      <c r="H154" s="644"/>
      <c r="I154" s="644"/>
      <c r="J154" s="645"/>
    </row>
    <row r="155" spans="2:10" ht="39.75" customHeight="1" thickBot="1" x14ac:dyDescent="0.25">
      <c r="B155" s="646" t="s">
        <v>151</v>
      </c>
      <c r="C155" s="647"/>
      <c r="D155" s="647"/>
      <c r="E155" s="647"/>
      <c r="F155" s="647"/>
      <c r="G155" s="647"/>
      <c r="H155" s="647"/>
      <c r="I155" s="647"/>
      <c r="J155" s="648"/>
    </row>
  </sheetData>
  <dataConsolidate/>
  <mergeCells count="5">
    <mergeCell ref="B1:J1"/>
    <mergeCell ref="B152:J152"/>
    <mergeCell ref="B153:J153"/>
    <mergeCell ref="B154:J154"/>
    <mergeCell ref="B155:J155"/>
  </mergeCells>
  <phoneticPr fontId="25" type="noConversion"/>
  <printOptions horizontalCentered="1" gridLines="1"/>
  <pageMargins left="0.28999999999999998" right="0.28999999999999998" top="0.7" bottom="0.43" header="0.3" footer="0.27"/>
  <pageSetup scale="51" firstPageNumber="7"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1:R61"/>
  <sheetViews>
    <sheetView view="pageBreakPreview" zoomScale="60" zoomScaleNormal="100" workbookViewId="0">
      <selection activeCell="L25" sqref="L25"/>
    </sheetView>
  </sheetViews>
  <sheetFormatPr defaultColWidth="9.140625" defaultRowHeight="15.75" x14ac:dyDescent="0.2"/>
  <cols>
    <col min="1" max="1" width="8.85546875" style="227" customWidth="1"/>
    <col min="2" max="2" width="57" style="56" customWidth="1"/>
    <col min="3" max="3" width="19.7109375" style="227" bestFit="1" customWidth="1"/>
    <col min="4" max="4" width="18.42578125" style="227" bestFit="1" customWidth="1"/>
    <col min="5" max="5" width="23.7109375" style="227" bestFit="1" customWidth="1"/>
    <col min="6" max="6" width="19.85546875" style="227" bestFit="1" customWidth="1"/>
    <col min="7" max="7" width="22.5703125" style="227" bestFit="1" customWidth="1"/>
    <col min="8" max="8" width="22.7109375" style="227" bestFit="1" customWidth="1"/>
    <col min="9" max="9" width="20.140625" style="227" bestFit="1" customWidth="1"/>
    <col min="10" max="10" width="21.5703125" style="227" bestFit="1" customWidth="1"/>
    <col min="11" max="11" width="17.7109375" style="227" bestFit="1" customWidth="1"/>
    <col min="12" max="12" width="15.42578125" style="227" bestFit="1" customWidth="1"/>
    <col min="13" max="13" width="14.7109375" style="227" bestFit="1" customWidth="1"/>
    <col min="14" max="14" width="15.85546875" style="227" bestFit="1" customWidth="1"/>
    <col min="15" max="15" width="19.7109375" style="227" bestFit="1" customWidth="1"/>
    <col min="16" max="16" width="20.140625" style="227" bestFit="1" customWidth="1"/>
    <col min="17" max="17" width="32.7109375" style="227" bestFit="1" customWidth="1"/>
    <col min="18" max="18" width="9.140625" style="227"/>
    <col min="19" max="19" width="14.42578125" style="227" bestFit="1" customWidth="1"/>
    <col min="20" max="21" width="14.42578125" style="227" customWidth="1"/>
    <col min="22" max="22" width="14.42578125" style="227" bestFit="1" customWidth="1"/>
    <col min="23" max="23" width="14.42578125" style="227" customWidth="1"/>
    <col min="24" max="24" width="12.7109375" style="227" bestFit="1" customWidth="1"/>
    <col min="25" max="25" width="9.140625" style="227"/>
    <col min="26" max="26" width="12.85546875" style="227" bestFit="1" customWidth="1"/>
    <col min="27" max="27" width="13.28515625" style="227" bestFit="1" customWidth="1"/>
    <col min="28" max="16384" width="9.140625" style="227"/>
  </cols>
  <sheetData>
    <row r="1" spans="1:17" customFormat="1" ht="16.5" thickBot="1" x14ac:dyDescent="0.25">
      <c r="A1" s="664" t="s">
        <v>152</v>
      </c>
      <c r="B1" s="665"/>
      <c r="C1" s="665"/>
      <c r="D1" s="665"/>
      <c r="E1" s="665"/>
      <c r="F1" s="665"/>
      <c r="G1" s="665"/>
      <c r="H1" s="665"/>
      <c r="I1" s="665"/>
      <c r="J1" s="665"/>
      <c r="K1" s="665"/>
      <c r="L1" s="665"/>
      <c r="M1" s="665"/>
      <c r="N1" s="665"/>
      <c r="O1" s="665"/>
      <c r="P1" s="665"/>
      <c r="Q1" s="666"/>
    </row>
    <row r="2" spans="1:17" customFormat="1" ht="32.25" customHeight="1" thickBot="1" x14ac:dyDescent="0.25">
      <c r="A2" s="200"/>
      <c r="B2" s="201" t="s">
        <v>60</v>
      </c>
      <c r="C2" s="265">
        <v>43647</v>
      </c>
      <c r="D2" s="202">
        <v>43678</v>
      </c>
      <c r="E2" s="202">
        <v>43709</v>
      </c>
      <c r="F2" s="202">
        <v>43739</v>
      </c>
      <c r="G2" s="202">
        <v>43770</v>
      </c>
      <c r="H2" s="202">
        <v>43800</v>
      </c>
      <c r="I2" s="202">
        <v>43831</v>
      </c>
      <c r="J2" s="202">
        <v>43862</v>
      </c>
      <c r="K2" s="202">
        <v>43891</v>
      </c>
      <c r="L2" s="202">
        <v>43922</v>
      </c>
      <c r="M2" s="202">
        <v>43952</v>
      </c>
      <c r="N2" s="202">
        <v>43983</v>
      </c>
      <c r="O2" s="203" t="s">
        <v>153</v>
      </c>
      <c r="P2" s="513" t="s">
        <v>154</v>
      </c>
      <c r="Q2" s="515"/>
    </row>
    <row r="3" spans="1:17" customFormat="1" ht="15.75" customHeight="1" x14ac:dyDescent="0.2">
      <c r="A3" s="661" t="s">
        <v>52</v>
      </c>
      <c r="B3" s="264" t="s">
        <v>358</v>
      </c>
      <c r="C3" s="385">
        <v>6082</v>
      </c>
      <c r="D3" s="306">
        <v>6105</v>
      </c>
      <c r="E3" s="306">
        <v>6162</v>
      </c>
      <c r="F3" s="306">
        <v>6212</v>
      </c>
      <c r="G3" s="306">
        <v>6242</v>
      </c>
      <c r="H3" s="306">
        <v>6292</v>
      </c>
      <c r="I3" s="306">
        <v>6327</v>
      </c>
      <c r="J3" s="306">
        <v>6362</v>
      </c>
      <c r="K3" s="306">
        <v>6393</v>
      </c>
      <c r="L3" s="306"/>
      <c r="M3" s="306"/>
      <c r="N3" s="306"/>
      <c r="O3" s="386">
        <v>6241.8888888888887</v>
      </c>
      <c r="P3" s="667">
        <v>6884</v>
      </c>
      <c r="Q3" s="668">
        <v>0</v>
      </c>
    </row>
    <row r="4" spans="1:17" customFormat="1" x14ac:dyDescent="0.2">
      <c r="A4" s="662"/>
      <c r="B4" s="262" t="s">
        <v>359</v>
      </c>
      <c r="C4" s="387">
        <v>99</v>
      </c>
      <c r="D4" s="388">
        <v>100</v>
      </c>
      <c r="E4" s="388">
        <v>99</v>
      </c>
      <c r="F4" s="388">
        <v>100</v>
      </c>
      <c r="G4" s="388">
        <v>98</v>
      </c>
      <c r="H4" s="388">
        <v>96</v>
      </c>
      <c r="I4" s="388">
        <v>95</v>
      </c>
      <c r="J4" s="388">
        <v>93</v>
      </c>
      <c r="K4" s="388">
        <v>93</v>
      </c>
      <c r="L4" s="388"/>
      <c r="M4" s="388"/>
      <c r="N4" s="388"/>
      <c r="O4" s="386">
        <v>97</v>
      </c>
      <c r="P4" s="669">
        <v>0</v>
      </c>
      <c r="Q4" s="670">
        <v>0</v>
      </c>
    </row>
    <row r="5" spans="1:17" customFormat="1" x14ac:dyDescent="0.2">
      <c r="A5" s="662"/>
      <c r="B5" s="262" t="s">
        <v>360</v>
      </c>
      <c r="C5" s="389">
        <v>4726</v>
      </c>
      <c r="D5" s="306">
        <v>4688</v>
      </c>
      <c r="E5" s="306">
        <v>4674</v>
      </c>
      <c r="F5" s="306">
        <v>4667</v>
      </c>
      <c r="G5" s="306">
        <v>4654</v>
      </c>
      <c r="H5" s="306">
        <v>4641</v>
      </c>
      <c r="I5" s="306">
        <v>4624</v>
      </c>
      <c r="J5" s="306">
        <v>4611</v>
      </c>
      <c r="K5" s="306">
        <v>4619</v>
      </c>
      <c r="L5" s="306"/>
      <c r="M5" s="306"/>
      <c r="N5" s="306"/>
      <c r="O5" s="386">
        <v>4656</v>
      </c>
      <c r="P5" s="669">
        <v>0</v>
      </c>
      <c r="Q5" s="670">
        <v>0</v>
      </c>
    </row>
    <row r="6" spans="1:17" customFormat="1" ht="15.6" customHeight="1" x14ac:dyDescent="0.2">
      <c r="A6" s="662"/>
      <c r="B6" s="262" t="s">
        <v>361</v>
      </c>
      <c r="C6" s="389">
        <v>1991</v>
      </c>
      <c r="D6" s="306">
        <v>2003</v>
      </c>
      <c r="E6" s="306">
        <v>2018</v>
      </c>
      <c r="F6" s="306">
        <v>2011</v>
      </c>
      <c r="G6" s="306">
        <v>2032</v>
      </c>
      <c r="H6" s="306">
        <v>2028</v>
      </c>
      <c r="I6" s="306">
        <v>2024</v>
      </c>
      <c r="J6" s="306">
        <v>2036</v>
      </c>
      <c r="K6" s="306">
        <v>2033</v>
      </c>
      <c r="L6" s="306"/>
      <c r="M6" s="306"/>
      <c r="N6" s="306"/>
      <c r="O6" s="386">
        <v>2019.5555555555557</v>
      </c>
      <c r="P6" s="669">
        <v>0</v>
      </c>
      <c r="Q6" s="670">
        <v>0</v>
      </c>
    </row>
    <row r="7" spans="1:17" customFormat="1" ht="15.6" customHeight="1" x14ac:dyDescent="0.2">
      <c r="A7" s="662"/>
      <c r="B7" s="262" t="s">
        <v>362</v>
      </c>
      <c r="C7" s="281">
        <v>27</v>
      </c>
      <c r="D7" s="280">
        <v>24</v>
      </c>
      <c r="E7" s="280">
        <v>28</v>
      </c>
      <c r="F7" s="280">
        <v>36</v>
      </c>
      <c r="G7" s="280">
        <v>41</v>
      </c>
      <c r="H7" s="280">
        <v>47</v>
      </c>
      <c r="I7" s="280">
        <v>50</v>
      </c>
      <c r="J7" s="280">
        <v>57</v>
      </c>
      <c r="K7" s="261">
        <v>65</v>
      </c>
      <c r="L7" s="261"/>
      <c r="M7" s="261"/>
      <c r="N7" s="261"/>
      <c r="O7" s="43">
        <v>41.666666666666664</v>
      </c>
      <c r="P7" s="669">
        <v>0</v>
      </c>
      <c r="Q7" s="670">
        <v>0</v>
      </c>
    </row>
    <row r="8" spans="1:17" customFormat="1" ht="16.5" thickBot="1" x14ac:dyDescent="0.25">
      <c r="A8" s="662"/>
      <c r="B8" s="262" t="s">
        <v>363</v>
      </c>
      <c r="C8" s="390">
        <v>12925</v>
      </c>
      <c r="D8" s="306">
        <v>12920</v>
      </c>
      <c r="E8" s="306">
        <v>12981</v>
      </c>
      <c r="F8" s="306">
        <v>13026</v>
      </c>
      <c r="G8" s="306">
        <v>13067</v>
      </c>
      <c r="H8" s="306">
        <v>13104</v>
      </c>
      <c r="I8" s="306">
        <v>13120</v>
      </c>
      <c r="J8" s="306">
        <v>13159</v>
      </c>
      <c r="K8" s="306">
        <v>13203</v>
      </c>
      <c r="L8" s="306"/>
      <c r="M8" s="306"/>
      <c r="N8" s="306"/>
      <c r="O8" s="386">
        <v>13056.111111111111</v>
      </c>
      <c r="P8" s="671">
        <v>0</v>
      </c>
      <c r="Q8" s="672">
        <v>0</v>
      </c>
    </row>
    <row r="9" spans="1:17" customFormat="1" ht="16.5" customHeight="1" thickBot="1" x14ac:dyDescent="0.25">
      <c r="A9" s="663"/>
      <c r="B9" s="263" t="s">
        <v>364</v>
      </c>
      <c r="C9" s="391">
        <v>12925</v>
      </c>
      <c r="D9" s="391">
        <v>12920</v>
      </c>
      <c r="E9" s="391">
        <v>12981</v>
      </c>
      <c r="F9" s="391">
        <v>13026</v>
      </c>
      <c r="G9" s="391">
        <v>13067</v>
      </c>
      <c r="H9" s="391">
        <v>13104</v>
      </c>
      <c r="I9" s="391">
        <v>13120</v>
      </c>
      <c r="J9" s="391">
        <v>13159</v>
      </c>
      <c r="K9" s="391">
        <v>13203</v>
      </c>
      <c r="L9" s="391"/>
      <c r="M9" s="391"/>
      <c r="N9" s="391"/>
      <c r="O9" s="392">
        <v>13056.111111111111</v>
      </c>
      <c r="P9" s="673">
        <v>0</v>
      </c>
      <c r="Q9" s="674">
        <v>0</v>
      </c>
    </row>
    <row r="10" spans="1:17" customFormat="1" ht="46.5" customHeight="1" x14ac:dyDescent="0.2">
      <c r="A10" s="675" t="s">
        <v>118</v>
      </c>
      <c r="B10" s="129" t="s">
        <v>365</v>
      </c>
      <c r="C10" s="31" t="s">
        <v>366</v>
      </c>
      <c r="D10" s="31" t="s">
        <v>366</v>
      </c>
      <c r="E10" s="31" t="s">
        <v>366</v>
      </c>
      <c r="F10" s="31">
        <v>88</v>
      </c>
      <c r="G10" s="31">
        <v>30</v>
      </c>
      <c r="H10" s="31" t="s">
        <v>366</v>
      </c>
      <c r="I10" s="31">
        <v>44</v>
      </c>
      <c r="J10" s="31">
        <v>41</v>
      </c>
      <c r="K10" s="261" t="s">
        <v>366</v>
      </c>
      <c r="L10" s="261"/>
      <c r="M10" s="261"/>
      <c r="N10" s="261"/>
      <c r="O10" s="266">
        <v>0</v>
      </c>
      <c r="P10" s="679">
        <v>0</v>
      </c>
      <c r="Q10" s="680">
        <v>0</v>
      </c>
    </row>
    <row r="11" spans="1:17" customFormat="1" ht="46.5" customHeight="1" thickBot="1" x14ac:dyDescent="0.25">
      <c r="A11" s="676"/>
      <c r="B11" s="60" t="s">
        <v>367</v>
      </c>
      <c r="C11" s="31" t="s">
        <v>366</v>
      </c>
      <c r="D11" s="31" t="s">
        <v>366</v>
      </c>
      <c r="E11" s="31" t="s">
        <v>366</v>
      </c>
      <c r="F11" s="31">
        <v>47</v>
      </c>
      <c r="G11" s="31" t="s">
        <v>366</v>
      </c>
      <c r="H11" s="31">
        <v>43</v>
      </c>
      <c r="I11" s="31" t="s">
        <v>366</v>
      </c>
      <c r="J11" s="31">
        <v>32</v>
      </c>
      <c r="K11" s="261">
        <v>51</v>
      </c>
      <c r="L11" s="261"/>
      <c r="M11" s="261"/>
      <c r="N11" s="261"/>
      <c r="O11" s="272">
        <v>0</v>
      </c>
      <c r="P11" s="677">
        <v>0</v>
      </c>
      <c r="Q11" s="678">
        <v>0</v>
      </c>
    </row>
    <row r="12" spans="1:17" customFormat="1" ht="16.5" hidden="1" customHeight="1" x14ac:dyDescent="0.2">
      <c r="A12" s="516" t="s">
        <v>48</v>
      </c>
      <c r="B12" s="129" t="s">
        <v>368</v>
      </c>
      <c r="C12" s="228">
        <v>0</v>
      </c>
      <c r="D12" s="228">
        <v>0</v>
      </c>
      <c r="E12" s="228">
        <v>0</v>
      </c>
      <c r="F12" s="228">
        <v>0</v>
      </c>
      <c r="G12" s="228">
        <v>0</v>
      </c>
      <c r="H12" s="228">
        <v>0</v>
      </c>
      <c r="I12" s="228">
        <v>0</v>
      </c>
      <c r="J12" s="228">
        <v>0</v>
      </c>
      <c r="K12" s="228">
        <v>0</v>
      </c>
      <c r="L12" s="228">
        <v>0</v>
      </c>
      <c r="M12" s="2">
        <v>0</v>
      </c>
      <c r="N12" s="2">
        <v>0</v>
      </c>
      <c r="O12" s="43">
        <v>0</v>
      </c>
      <c r="P12" s="97">
        <v>692</v>
      </c>
      <c r="Q12" s="211">
        <v>0</v>
      </c>
    </row>
    <row r="13" spans="1:17" customFormat="1" ht="16.5" hidden="1" customHeight="1" x14ac:dyDescent="0.2">
      <c r="A13" s="517"/>
      <c r="B13" s="229" t="s">
        <v>369</v>
      </c>
      <c r="C13" s="228">
        <v>0</v>
      </c>
      <c r="D13" s="228">
        <v>0</v>
      </c>
      <c r="E13" s="228">
        <v>0</v>
      </c>
      <c r="F13" s="228">
        <v>0</v>
      </c>
      <c r="G13" s="228">
        <v>0</v>
      </c>
      <c r="H13" s="228">
        <v>0</v>
      </c>
      <c r="I13" s="228">
        <v>0</v>
      </c>
      <c r="J13" s="228">
        <v>0</v>
      </c>
      <c r="K13" s="228">
        <v>0</v>
      </c>
      <c r="L13" s="228">
        <v>0</v>
      </c>
      <c r="M13" s="2">
        <v>0</v>
      </c>
      <c r="N13" s="2">
        <v>0</v>
      </c>
      <c r="O13" s="43">
        <v>0</v>
      </c>
      <c r="P13" s="96">
        <v>0</v>
      </c>
      <c r="Q13" s="212">
        <v>0</v>
      </c>
    </row>
    <row r="14" spans="1:17" customFormat="1" ht="16.5" hidden="1" customHeight="1" thickBot="1" x14ac:dyDescent="0.25">
      <c r="A14" s="517"/>
      <c r="B14" s="230" t="s">
        <v>370</v>
      </c>
      <c r="C14" s="2">
        <v>0</v>
      </c>
      <c r="D14" s="2">
        <v>0</v>
      </c>
      <c r="E14" s="2">
        <v>0</v>
      </c>
      <c r="F14" s="2">
        <v>0</v>
      </c>
      <c r="G14" s="2">
        <v>0</v>
      </c>
      <c r="H14" s="2">
        <v>0</v>
      </c>
      <c r="I14" s="2">
        <v>0</v>
      </c>
      <c r="J14" s="2">
        <v>0</v>
      </c>
      <c r="K14" s="2">
        <v>0</v>
      </c>
      <c r="L14" s="2">
        <v>0</v>
      </c>
      <c r="M14" s="2">
        <v>0</v>
      </c>
      <c r="N14" s="2">
        <v>0</v>
      </c>
      <c r="O14" s="43">
        <v>0</v>
      </c>
      <c r="P14" s="98">
        <v>692</v>
      </c>
      <c r="Q14" s="213">
        <v>0</v>
      </c>
    </row>
    <row r="15" spans="1:17" customFormat="1" ht="3.75" hidden="1" customHeight="1" thickBot="1" x14ac:dyDescent="0.25">
      <c r="A15" s="518"/>
      <c r="B15" s="263" t="s">
        <v>371</v>
      </c>
      <c r="C15" s="44">
        <v>0</v>
      </c>
      <c r="D15" s="44">
        <v>0</v>
      </c>
      <c r="E15" s="44">
        <v>0</v>
      </c>
      <c r="F15" s="44">
        <v>0</v>
      </c>
      <c r="G15" s="44">
        <v>0</v>
      </c>
      <c r="H15" s="44">
        <v>0</v>
      </c>
      <c r="I15" s="44">
        <v>0</v>
      </c>
      <c r="J15" s="44">
        <v>0</v>
      </c>
      <c r="K15" s="44">
        <v>0</v>
      </c>
      <c r="L15" s="44">
        <v>0</v>
      </c>
      <c r="M15" s="44">
        <v>0</v>
      </c>
      <c r="N15" s="44">
        <v>0</v>
      </c>
      <c r="O15" s="45">
        <v>0</v>
      </c>
      <c r="P15" s="130">
        <v>0</v>
      </c>
      <c r="Q15" s="214">
        <v>0</v>
      </c>
    </row>
    <row r="16" spans="1:17" customFormat="1" ht="16.5" thickBot="1" x14ac:dyDescent="0.25">
      <c r="A16" s="237"/>
      <c r="B16" s="238"/>
      <c r="C16" s="236"/>
      <c r="D16" s="239"/>
      <c r="E16" s="239"/>
      <c r="F16" s="240"/>
      <c r="G16" s="236"/>
      <c r="H16" s="239"/>
      <c r="I16" s="240"/>
      <c r="J16" s="236"/>
      <c r="K16" s="236"/>
      <c r="L16" s="236"/>
      <c r="M16" s="236"/>
      <c r="N16" s="236"/>
      <c r="O16" s="236"/>
      <c r="P16" s="653"/>
      <c r="Q16" s="654"/>
    </row>
    <row r="17" spans="1:17" customFormat="1" ht="16.5" thickBot="1" x14ac:dyDescent="0.25">
      <c r="A17" s="664" t="s">
        <v>155</v>
      </c>
      <c r="B17" s="665"/>
      <c r="C17" s="665"/>
      <c r="D17" s="665"/>
      <c r="E17" s="665"/>
      <c r="F17" s="665"/>
      <c r="G17" s="665"/>
      <c r="H17" s="665"/>
      <c r="I17" s="665"/>
      <c r="J17" s="665"/>
      <c r="K17" s="665"/>
      <c r="L17" s="665"/>
      <c r="M17" s="665"/>
      <c r="N17" s="665"/>
      <c r="O17" s="665"/>
      <c r="P17" s="665"/>
      <c r="Q17" s="666"/>
    </row>
    <row r="18" spans="1:17" customFormat="1" ht="32.25" thickBot="1" x14ac:dyDescent="0.25">
      <c r="A18" s="46"/>
      <c r="B18" s="40" t="s">
        <v>60</v>
      </c>
      <c r="C18" s="202">
        <v>43647</v>
      </c>
      <c r="D18" s="202">
        <v>43678</v>
      </c>
      <c r="E18" s="202">
        <v>43709</v>
      </c>
      <c r="F18" s="202">
        <v>43739</v>
      </c>
      <c r="G18" s="202">
        <v>43770</v>
      </c>
      <c r="H18" s="202">
        <v>43800</v>
      </c>
      <c r="I18" s="202">
        <v>43831</v>
      </c>
      <c r="J18" s="202">
        <v>43862</v>
      </c>
      <c r="K18" s="202">
        <v>43891</v>
      </c>
      <c r="L18" s="202">
        <v>43922</v>
      </c>
      <c r="M18" s="202">
        <v>43952</v>
      </c>
      <c r="N18" s="202">
        <v>43983</v>
      </c>
      <c r="O18" s="42" t="s">
        <v>156</v>
      </c>
      <c r="P18" s="42" t="s">
        <v>126</v>
      </c>
      <c r="Q18" s="42" t="s">
        <v>157</v>
      </c>
    </row>
    <row r="19" spans="1:17" customFormat="1" ht="15.75" customHeight="1" x14ac:dyDescent="0.2">
      <c r="A19" s="661" t="s">
        <v>52</v>
      </c>
      <c r="B19" s="262" t="s">
        <v>358</v>
      </c>
      <c r="C19" s="393">
        <v>40992110.250000007</v>
      </c>
      <c r="D19" s="393">
        <v>37549968.519999981</v>
      </c>
      <c r="E19" s="393">
        <v>44899484.339999981</v>
      </c>
      <c r="F19" s="393">
        <v>38658010.540000021</v>
      </c>
      <c r="G19" s="393">
        <v>40342198.330000043</v>
      </c>
      <c r="H19" s="393">
        <v>42041588.650000006</v>
      </c>
      <c r="I19" s="393">
        <v>39910184.759999998</v>
      </c>
      <c r="J19" s="393">
        <v>41260532.639999993</v>
      </c>
      <c r="K19" s="393">
        <v>46029715.700000003</v>
      </c>
      <c r="L19" s="393"/>
      <c r="M19" s="393"/>
      <c r="N19" s="394"/>
      <c r="O19" s="395">
        <v>371683793.73000002</v>
      </c>
      <c r="P19" s="395">
        <v>501229517</v>
      </c>
      <c r="Q19" s="209">
        <v>0.74154410529258596</v>
      </c>
    </row>
    <row r="20" spans="1:17" customFormat="1" ht="31.5" customHeight="1" x14ac:dyDescent="0.2">
      <c r="A20" s="662"/>
      <c r="B20" s="262" t="s">
        <v>359</v>
      </c>
      <c r="C20" s="393">
        <v>1133258.7200000009</v>
      </c>
      <c r="D20" s="393">
        <v>3353053.439999999</v>
      </c>
      <c r="E20" s="393">
        <v>2073975.6200000013</v>
      </c>
      <c r="F20" s="393">
        <v>1955226.88</v>
      </c>
      <c r="G20" s="393">
        <v>1989742.39</v>
      </c>
      <c r="H20" s="393">
        <v>1894686.9500000002</v>
      </c>
      <c r="I20" s="393">
        <v>1902442.5499999993</v>
      </c>
      <c r="J20" s="393">
        <v>2038518.5599999996</v>
      </c>
      <c r="K20" s="393">
        <v>1769379.4700000007</v>
      </c>
      <c r="L20" s="393"/>
      <c r="M20" s="393"/>
      <c r="N20" s="394"/>
      <c r="O20" s="395">
        <v>18110284.579999998</v>
      </c>
      <c r="P20" s="395" t="s">
        <v>372</v>
      </c>
      <c r="Q20" s="209" t="s">
        <v>372</v>
      </c>
    </row>
    <row r="21" spans="1:17" customFormat="1" x14ac:dyDescent="0.2">
      <c r="A21" s="662"/>
      <c r="B21" s="262" t="s">
        <v>360</v>
      </c>
      <c r="C21" s="393">
        <v>6058767.0199999949</v>
      </c>
      <c r="D21" s="393">
        <v>4840579.0499999952</v>
      </c>
      <c r="E21" s="393">
        <v>5062515.7600000026</v>
      </c>
      <c r="F21" s="393">
        <v>3974074.1099999994</v>
      </c>
      <c r="G21" s="393">
        <v>4091032.1100000036</v>
      </c>
      <c r="H21" s="393">
        <v>4344210.6099999957</v>
      </c>
      <c r="I21" s="393">
        <v>4247140.8200000022</v>
      </c>
      <c r="J21" s="393">
        <v>4696294.709999999</v>
      </c>
      <c r="K21" s="393">
        <v>6868580.4099999936</v>
      </c>
      <c r="L21" s="393"/>
      <c r="M21" s="393"/>
      <c r="N21" s="394"/>
      <c r="O21" s="395">
        <v>44183194.599999987</v>
      </c>
      <c r="P21" s="396">
        <v>72177350</v>
      </c>
      <c r="Q21" s="209">
        <v>0.6121476418848848</v>
      </c>
    </row>
    <row r="22" spans="1:17" customFormat="1" ht="15.6" customHeight="1" x14ac:dyDescent="0.2">
      <c r="A22" s="662"/>
      <c r="B22" s="262" t="s">
        <v>361</v>
      </c>
      <c r="C22" s="393">
        <v>3025485.2200000007</v>
      </c>
      <c r="D22" s="393">
        <v>2574321.7300000004</v>
      </c>
      <c r="E22" s="393">
        <v>2582786.8199999998</v>
      </c>
      <c r="F22" s="393">
        <v>2163868.25</v>
      </c>
      <c r="G22" s="393">
        <v>2125584.6499999994</v>
      </c>
      <c r="H22" s="393">
        <v>2447592.3300000005</v>
      </c>
      <c r="I22" s="393">
        <v>2337126.65</v>
      </c>
      <c r="J22" s="393">
        <v>2133625.5000000005</v>
      </c>
      <c r="K22" s="393">
        <v>2847029.8899999997</v>
      </c>
      <c r="L22" s="393"/>
      <c r="M22" s="393"/>
      <c r="N22" s="394"/>
      <c r="O22" s="395">
        <v>22237421.040000003</v>
      </c>
      <c r="P22" s="397">
        <v>29624162</v>
      </c>
      <c r="Q22" s="209">
        <v>0.75065147969417678</v>
      </c>
    </row>
    <row r="23" spans="1:17" customFormat="1" ht="16.5" customHeight="1" x14ac:dyDescent="0.2">
      <c r="A23" s="662"/>
      <c r="B23" s="262" t="s">
        <v>362</v>
      </c>
      <c r="C23" s="393">
        <v>150800.18</v>
      </c>
      <c r="D23" s="393">
        <v>107039.84</v>
      </c>
      <c r="E23" s="393">
        <v>211296.94</v>
      </c>
      <c r="F23" s="393">
        <v>103608.23000000001</v>
      </c>
      <c r="G23" s="393">
        <v>171419.57</v>
      </c>
      <c r="H23" s="393">
        <v>239734.77000000005</v>
      </c>
      <c r="I23" s="393">
        <v>96328.010000000009</v>
      </c>
      <c r="J23" s="393">
        <v>121064.07999999999</v>
      </c>
      <c r="K23" s="393">
        <v>151313.92000000001</v>
      </c>
      <c r="L23" s="393"/>
      <c r="M23" s="393"/>
      <c r="N23" s="394"/>
      <c r="O23" s="395">
        <v>1352605.54</v>
      </c>
      <c r="P23" s="398">
        <v>2724321</v>
      </c>
      <c r="Q23" s="209">
        <v>0.4964927187361548</v>
      </c>
    </row>
    <row r="24" spans="1:17" customFormat="1" x14ac:dyDescent="0.2">
      <c r="A24" s="662"/>
      <c r="B24" s="262" t="s">
        <v>363</v>
      </c>
      <c r="C24" s="393">
        <v>2859923.8400000003</v>
      </c>
      <c r="D24" s="393">
        <v>2693388.63</v>
      </c>
      <c r="E24" s="393">
        <v>1767367.9799999995</v>
      </c>
      <c r="F24" s="393">
        <v>3943978.0799999991</v>
      </c>
      <c r="G24" s="393">
        <v>1650204.1399999997</v>
      </c>
      <c r="H24" s="393">
        <v>1629217.02</v>
      </c>
      <c r="I24" s="393">
        <v>78858.419999999664</v>
      </c>
      <c r="J24" s="393">
        <v>646198.14999999991</v>
      </c>
      <c r="K24" s="393">
        <v>225909.39999999991</v>
      </c>
      <c r="L24" s="393"/>
      <c r="M24" s="393"/>
      <c r="N24" s="394"/>
      <c r="O24" s="395">
        <v>15495045.659999998</v>
      </c>
      <c r="P24" s="396">
        <v>32115910</v>
      </c>
      <c r="Q24" s="209">
        <v>0.48247257076009986</v>
      </c>
    </row>
    <row r="25" spans="1:17" customFormat="1" ht="32.25" thickBot="1" x14ac:dyDescent="0.25">
      <c r="A25" s="662"/>
      <c r="B25" s="262" t="s">
        <v>373</v>
      </c>
      <c r="C25" s="393">
        <v>0</v>
      </c>
      <c r="D25" s="393">
        <v>0</v>
      </c>
      <c r="E25" s="393">
        <v>464027.76000000007</v>
      </c>
      <c r="F25" s="393">
        <v>456536.05000000005</v>
      </c>
      <c r="G25" s="393">
        <v>913503.09</v>
      </c>
      <c r="H25" s="393">
        <v>464817.98</v>
      </c>
      <c r="I25" s="393">
        <v>469781.53</v>
      </c>
      <c r="J25" s="393">
        <v>0</v>
      </c>
      <c r="K25" s="393">
        <v>941083.87000000011</v>
      </c>
      <c r="L25" s="393"/>
      <c r="M25" s="393"/>
      <c r="N25" s="393"/>
      <c r="O25" s="395">
        <v>3709750.2800000003</v>
      </c>
      <c r="P25" s="395">
        <v>5831152</v>
      </c>
      <c r="Q25" s="209">
        <v>0.63619509146734643</v>
      </c>
    </row>
    <row r="26" spans="1:17" customFormat="1" ht="15.6" customHeight="1" thickBot="1" x14ac:dyDescent="0.25">
      <c r="A26" s="663"/>
      <c r="B26" s="263" t="s">
        <v>364</v>
      </c>
      <c r="C26" s="399">
        <v>54220345.230000004</v>
      </c>
      <c r="D26" s="399">
        <v>51118351.209999986</v>
      </c>
      <c r="E26" s="399">
        <v>57061455.219999984</v>
      </c>
      <c r="F26" s="399">
        <v>51255302.140000015</v>
      </c>
      <c r="G26" s="399">
        <v>51283684.280000053</v>
      </c>
      <c r="H26" s="399">
        <v>53061848.31000001</v>
      </c>
      <c r="I26" s="399">
        <v>49041862.739999995</v>
      </c>
      <c r="J26" s="399">
        <v>50896233.639999993</v>
      </c>
      <c r="K26" s="399">
        <v>58833012.659999996</v>
      </c>
      <c r="L26" s="399"/>
      <c r="M26" s="399"/>
      <c r="N26" s="400"/>
      <c r="O26" s="401">
        <v>476772095.43000007</v>
      </c>
      <c r="P26" s="401">
        <v>643702412</v>
      </c>
      <c r="Q26" s="210">
        <v>0.74067160001569188</v>
      </c>
    </row>
    <row r="27" spans="1:17" customFormat="1" ht="16.5" thickBot="1" x14ac:dyDescent="0.25">
      <c r="A27" s="526"/>
      <c r="B27" s="61" t="s">
        <v>248</v>
      </c>
      <c r="C27" s="418">
        <v>5</v>
      </c>
      <c r="D27" s="418">
        <v>4</v>
      </c>
      <c r="E27" s="418">
        <v>5</v>
      </c>
      <c r="F27" s="418">
        <v>4</v>
      </c>
      <c r="G27" s="418">
        <v>4</v>
      </c>
      <c r="H27" s="418">
        <v>5</v>
      </c>
      <c r="I27" s="418">
        <v>4</v>
      </c>
      <c r="J27" s="418">
        <v>4</v>
      </c>
      <c r="K27" s="418">
        <v>5</v>
      </c>
      <c r="L27" s="418"/>
      <c r="M27" s="418"/>
      <c r="N27" s="418"/>
      <c r="O27" s="419">
        <v>40</v>
      </c>
      <c r="P27" s="420">
        <v>0</v>
      </c>
      <c r="Q27" s="420">
        <v>0</v>
      </c>
    </row>
    <row r="28" spans="1:17" customFormat="1" ht="16.5" thickBot="1" x14ac:dyDescent="0.25">
      <c r="A28" s="527"/>
      <c r="B28" s="263" t="s">
        <v>374</v>
      </c>
      <c r="C28" s="402">
        <v>10844069.046</v>
      </c>
      <c r="D28" s="402">
        <v>12779587.802499996</v>
      </c>
      <c r="E28" s="402">
        <v>11412291.043999996</v>
      </c>
      <c r="F28" s="402">
        <v>12813825.535000004</v>
      </c>
      <c r="G28" s="402">
        <v>12820921.070000013</v>
      </c>
      <c r="H28" s="402">
        <v>10612369.662000002</v>
      </c>
      <c r="I28" s="402">
        <v>12260465.684999999</v>
      </c>
      <c r="J28" s="402">
        <v>12724058.409999998</v>
      </c>
      <c r="K28" s="402">
        <v>11766602.532</v>
      </c>
      <c r="L28" s="402"/>
      <c r="M28" s="402"/>
      <c r="N28" s="402"/>
      <c r="O28" s="403">
        <v>11919302</v>
      </c>
      <c r="P28" s="403">
        <v>0</v>
      </c>
      <c r="Q28" s="48">
        <v>0</v>
      </c>
    </row>
    <row r="29" spans="1:17" customFormat="1" ht="18.75" customHeight="1" x14ac:dyDescent="0.2">
      <c r="A29" s="516" t="s">
        <v>48</v>
      </c>
      <c r="B29" s="129" t="s">
        <v>368</v>
      </c>
      <c r="C29" s="404">
        <v>0</v>
      </c>
      <c r="D29" s="393">
        <v>0</v>
      </c>
      <c r="E29" s="393">
        <v>1030781.52</v>
      </c>
      <c r="F29" s="393">
        <v>652431.31000000006</v>
      </c>
      <c r="G29" s="393">
        <v>2165544.0099999998</v>
      </c>
      <c r="H29" s="393">
        <v>666777.44999999995</v>
      </c>
      <c r="I29" s="393">
        <v>651256.09</v>
      </c>
      <c r="J29" s="393">
        <v>0</v>
      </c>
      <c r="K29" s="404">
        <v>657647.99</v>
      </c>
      <c r="L29" s="404"/>
      <c r="M29" s="404"/>
      <c r="N29" s="404"/>
      <c r="O29" s="395">
        <v>5824438.3700000001</v>
      </c>
      <c r="P29" s="405">
        <v>9908518</v>
      </c>
      <c r="Q29" s="209">
        <v>0.58782134422120447</v>
      </c>
    </row>
    <row r="30" spans="1:17" customFormat="1" ht="18.75" customHeight="1" x14ac:dyDescent="0.2">
      <c r="A30" s="517"/>
      <c r="B30" s="229" t="s">
        <v>369</v>
      </c>
      <c r="C30" s="404">
        <v>0</v>
      </c>
      <c r="D30" s="393">
        <v>0</v>
      </c>
      <c r="E30" s="393">
        <v>610386.82000000007</v>
      </c>
      <c r="F30" s="393">
        <v>610386.82000000007</v>
      </c>
      <c r="G30" s="393">
        <v>1218705.21</v>
      </c>
      <c r="H30" s="393">
        <v>608318.39</v>
      </c>
      <c r="I30" s="393">
        <v>608318.39</v>
      </c>
      <c r="J30" s="393">
        <v>0</v>
      </c>
      <c r="K30" s="404">
        <v>0</v>
      </c>
      <c r="L30" s="404"/>
      <c r="M30" s="404"/>
      <c r="N30" s="404"/>
      <c r="O30" s="395">
        <v>3656115.6300000004</v>
      </c>
      <c r="P30" s="271">
        <v>7755304</v>
      </c>
      <c r="Q30" s="209">
        <v>0.47143421199220564</v>
      </c>
    </row>
    <row r="31" spans="1:17" customFormat="1" ht="18.75" customHeight="1" thickBot="1" x14ac:dyDescent="0.25">
      <c r="A31" s="517"/>
      <c r="B31" s="230" t="s">
        <v>375</v>
      </c>
      <c r="C31" s="404">
        <v>0</v>
      </c>
      <c r="D31" s="393">
        <v>0</v>
      </c>
      <c r="E31" s="393">
        <v>176749.40000000002</v>
      </c>
      <c r="F31" s="393">
        <v>176230.19000000003</v>
      </c>
      <c r="G31" s="393">
        <v>351906.04000000004</v>
      </c>
      <c r="H31" s="393">
        <v>176229.09000000003</v>
      </c>
      <c r="I31" s="393">
        <v>176263.39</v>
      </c>
      <c r="J31" s="393">
        <v>0</v>
      </c>
      <c r="K31" s="404">
        <v>175756.95</v>
      </c>
      <c r="L31" s="404"/>
      <c r="M31" s="404"/>
      <c r="N31" s="404"/>
      <c r="O31" s="395">
        <v>1233135.0600000003</v>
      </c>
      <c r="P31" s="406">
        <v>2156935</v>
      </c>
      <c r="Q31" s="209">
        <v>0.57170710290296201</v>
      </c>
    </row>
    <row r="32" spans="1:17" customFormat="1" ht="16.149999999999999" customHeight="1" thickBot="1" x14ac:dyDescent="0.25">
      <c r="A32" s="517"/>
      <c r="B32" s="263" t="s">
        <v>371</v>
      </c>
      <c r="C32" s="399">
        <v>0</v>
      </c>
      <c r="D32" s="399">
        <v>0</v>
      </c>
      <c r="E32" s="399">
        <v>1817917.7400000002</v>
      </c>
      <c r="F32" s="399">
        <v>1439048.32</v>
      </c>
      <c r="G32" s="399">
        <v>3736155.26</v>
      </c>
      <c r="H32" s="399">
        <v>1451324.93</v>
      </c>
      <c r="I32" s="399">
        <v>1435837.87</v>
      </c>
      <c r="J32" s="399">
        <v>0</v>
      </c>
      <c r="K32" s="399">
        <v>833404.94</v>
      </c>
      <c r="L32" s="399"/>
      <c r="M32" s="399"/>
      <c r="N32" s="399"/>
      <c r="O32" s="401">
        <v>10713689.060000001</v>
      </c>
      <c r="P32" s="401">
        <v>19820757</v>
      </c>
      <c r="Q32" s="210">
        <v>0.54052875276156209</v>
      </c>
    </row>
    <row r="33" spans="1:18" customFormat="1" ht="16.149999999999999" customHeight="1" thickBot="1" x14ac:dyDescent="0.25">
      <c r="A33" s="517"/>
      <c r="B33" s="268" t="s">
        <v>374</v>
      </c>
      <c r="C33" s="407">
        <v>0</v>
      </c>
      <c r="D33" s="407">
        <v>0</v>
      </c>
      <c r="E33" s="407">
        <v>363583.54800000007</v>
      </c>
      <c r="F33" s="407">
        <v>359762.08</v>
      </c>
      <c r="G33" s="407">
        <v>934038.81499999994</v>
      </c>
      <c r="H33" s="407">
        <v>290264.98599999998</v>
      </c>
      <c r="I33" s="407">
        <v>358959.46750000003</v>
      </c>
      <c r="J33" s="407">
        <v>0</v>
      </c>
      <c r="K33" s="407">
        <v>166680.98799999998</v>
      </c>
      <c r="L33" s="407"/>
      <c r="M33" s="407"/>
      <c r="N33" s="407"/>
      <c r="O33" s="408">
        <v>2473289.8844999997</v>
      </c>
      <c r="P33" s="408">
        <v>0</v>
      </c>
      <c r="Q33" s="269">
        <v>0</v>
      </c>
    </row>
    <row r="34" spans="1:18" customFormat="1" ht="12.75" x14ac:dyDescent="0.2">
      <c r="A34" s="231" t="s">
        <v>158</v>
      </c>
      <c r="B34" s="270"/>
      <c r="C34" s="232"/>
      <c r="D34" s="232"/>
      <c r="E34" s="232"/>
      <c r="F34" s="232"/>
      <c r="G34" s="232"/>
      <c r="H34" s="232"/>
      <c r="I34" s="232"/>
      <c r="J34" s="232"/>
      <c r="K34" s="232"/>
      <c r="L34" s="232"/>
      <c r="M34" s="232"/>
      <c r="N34" s="232"/>
      <c r="O34" s="232"/>
      <c r="P34" s="232"/>
      <c r="Q34" s="233"/>
    </row>
    <row r="35" spans="1:18" customFormat="1" ht="16.5" customHeight="1" x14ac:dyDescent="0.2">
      <c r="A35" s="655" t="s">
        <v>159</v>
      </c>
      <c r="B35" s="656"/>
      <c r="C35" s="656"/>
      <c r="D35" s="656"/>
      <c r="E35" s="656"/>
      <c r="F35" s="656"/>
      <c r="G35" s="656"/>
      <c r="H35" s="656"/>
      <c r="I35" s="656"/>
      <c r="J35" s="656"/>
      <c r="K35" s="656"/>
      <c r="L35" s="656"/>
      <c r="M35" s="656"/>
      <c r="N35" s="656"/>
      <c r="O35" s="656"/>
      <c r="P35" s="656"/>
      <c r="Q35" s="657"/>
    </row>
    <row r="36" spans="1:18" customFormat="1" ht="16.5" customHeight="1" x14ac:dyDescent="0.2">
      <c r="A36" s="655" t="s">
        <v>160</v>
      </c>
      <c r="B36" s="656"/>
      <c r="C36" s="656"/>
      <c r="D36" s="656"/>
      <c r="E36" s="656"/>
      <c r="F36" s="656"/>
      <c r="G36" s="656"/>
      <c r="H36" s="656"/>
      <c r="I36" s="656"/>
      <c r="J36" s="656"/>
      <c r="K36" s="656"/>
      <c r="L36" s="656"/>
      <c r="M36" s="656"/>
      <c r="N36" s="656"/>
      <c r="O36" s="656"/>
      <c r="P36" s="656"/>
      <c r="Q36" s="657"/>
    </row>
    <row r="37" spans="1:18" customFormat="1" ht="16.5" customHeight="1" x14ac:dyDescent="0.2">
      <c r="A37" s="658" t="s">
        <v>161</v>
      </c>
      <c r="B37" s="659"/>
      <c r="C37" s="659"/>
      <c r="D37" s="659"/>
      <c r="E37" s="659"/>
      <c r="F37" s="659"/>
      <c r="G37" s="659"/>
      <c r="H37" s="659"/>
      <c r="I37" s="659"/>
      <c r="J37" s="659"/>
      <c r="K37" s="659"/>
      <c r="L37" s="659"/>
      <c r="M37" s="659"/>
      <c r="N37" s="659"/>
      <c r="O37" s="659"/>
      <c r="P37" s="659"/>
      <c r="Q37" s="660"/>
    </row>
    <row r="38" spans="1:18" customFormat="1" ht="16.5" customHeight="1" x14ac:dyDescent="0.2">
      <c r="A38" s="655" t="s">
        <v>162</v>
      </c>
      <c r="B38" s="656"/>
      <c r="C38" s="656"/>
      <c r="D38" s="656"/>
      <c r="E38" s="656"/>
      <c r="F38" s="656"/>
      <c r="G38" s="656"/>
      <c r="H38" s="656"/>
      <c r="I38" s="656"/>
      <c r="J38" s="656"/>
      <c r="K38" s="656"/>
      <c r="L38" s="656"/>
      <c r="M38" s="656"/>
      <c r="N38" s="656"/>
      <c r="O38" s="656"/>
      <c r="P38" s="656"/>
      <c r="Q38" s="657"/>
    </row>
    <row r="39" spans="1:18" ht="25.5" customHeight="1" x14ac:dyDescent="0.2">
      <c r="A39" s="650" t="s">
        <v>135</v>
      </c>
      <c r="B39" s="651"/>
      <c r="C39" s="651"/>
      <c r="D39" s="651"/>
      <c r="E39" s="651"/>
      <c r="F39" s="651"/>
      <c r="G39" s="651"/>
      <c r="H39" s="651"/>
      <c r="I39" s="651"/>
      <c r="J39" s="651"/>
      <c r="K39" s="651"/>
      <c r="L39" s="651"/>
      <c r="M39" s="651"/>
      <c r="N39" s="651"/>
      <c r="O39" s="651"/>
      <c r="P39" s="651"/>
      <c r="Q39" s="652"/>
      <c r="R39" s="256" t="s">
        <v>91</v>
      </c>
    </row>
    <row r="40" spans="1:18" ht="42.75" customHeight="1" x14ac:dyDescent="0.2">
      <c r="A40" s="650" t="s">
        <v>163</v>
      </c>
      <c r="B40" s="651"/>
      <c r="C40" s="651"/>
      <c r="D40" s="651"/>
      <c r="E40" s="651"/>
      <c r="F40" s="651"/>
      <c r="G40" s="651"/>
      <c r="H40" s="651"/>
      <c r="I40" s="651"/>
      <c r="J40" s="651"/>
      <c r="K40" s="651"/>
      <c r="L40" s="651"/>
      <c r="M40" s="651"/>
      <c r="N40" s="651"/>
      <c r="O40" s="651"/>
      <c r="P40" s="651"/>
      <c r="Q40" s="652"/>
      <c r="R40" s="259"/>
    </row>
    <row r="41" spans="1:18" x14ac:dyDescent="0.2">
      <c r="A41" s="649" t="s">
        <v>177</v>
      </c>
      <c r="B41" s="649"/>
      <c r="C41" s="649"/>
      <c r="D41" s="649"/>
      <c r="E41" s="649"/>
      <c r="F41" s="649"/>
      <c r="G41" s="649"/>
      <c r="H41" s="649"/>
      <c r="I41" s="649"/>
      <c r="J41" s="649"/>
      <c r="K41" s="649"/>
      <c r="L41" s="649"/>
      <c r="M41" s="649"/>
      <c r="N41" s="649"/>
      <c r="O41" s="649"/>
      <c r="P41" s="649"/>
      <c r="Q41" s="649"/>
    </row>
    <row r="42" spans="1:18" x14ac:dyDescent="0.2">
      <c r="C42" s="258"/>
      <c r="D42" s="258"/>
      <c r="E42" s="258"/>
      <c r="F42" s="258"/>
      <c r="G42" s="258"/>
      <c r="H42" s="258"/>
      <c r="I42" s="258"/>
      <c r="J42" s="258"/>
      <c r="K42" s="258"/>
      <c r="L42" s="258"/>
      <c r="M42" s="258"/>
    </row>
    <row r="61" ht="37.5" customHeight="1" x14ac:dyDescent="0.2"/>
  </sheetData>
  <mergeCells count="26">
    <mergeCell ref="A12:A15"/>
    <mergeCell ref="A17:Q17"/>
    <mergeCell ref="A27:A28"/>
    <mergeCell ref="A1:Q1"/>
    <mergeCell ref="P2:Q2"/>
    <mergeCell ref="P3:Q3"/>
    <mergeCell ref="P4:Q4"/>
    <mergeCell ref="P5:Q5"/>
    <mergeCell ref="A3:A9"/>
    <mergeCell ref="P6:Q6"/>
    <mergeCell ref="P8:Q8"/>
    <mergeCell ref="P9:Q9"/>
    <mergeCell ref="A10:A11"/>
    <mergeCell ref="P11:Q11"/>
    <mergeCell ref="P10:Q10"/>
    <mergeCell ref="P7:Q7"/>
    <mergeCell ref="A41:Q41"/>
    <mergeCell ref="A40:Q40"/>
    <mergeCell ref="P16:Q16"/>
    <mergeCell ref="A38:Q38"/>
    <mergeCell ref="A29:A33"/>
    <mergeCell ref="A35:Q35"/>
    <mergeCell ref="A39:Q39"/>
    <mergeCell ref="A37:Q37"/>
    <mergeCell ref="A36:Q36"/>
    <mergeCell ref="A19:A26"/>
  </mergeCells>
  <printOptions horizontalCentered="1" gridLines="1"/>
  <pageMargins left="0.28999999999999998" right="0.28999999999999998" top="0.7" bottom="0.43" header="0.3" footer="0.27"/>
  <pageSetup scale="3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E60"/>
  <sheetViews>
    <sheetView view="pageBreakPreview" zoomScaleNormal="100" zoomScaleSheetLayoutView="100" workbookViewId="0">
      <selection activeCell="D12" sqref="D12"/>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595" t="s">
        <v>169</v>
      </c>
      <c r="B1" s="681"/>
      <c r="C1" s="682"/>
    </row>
    <row r="2" spans="1:3" ht="31.5" x14ac:dyDescent="0.2">
      <c r="A2" s="470"/>
      <c r="B2" s="7" t="s">
        <v>18</v>
      </c>
      <c r="C2" s="471" t="s">
        <v>12</v>
      </c>
    </row>
    <row r="3" spans="1:3" ht="15.75" x14ac:dyDescent="0.25">
      <c r="A3" s="90" t="s">
        <v>343</v>
      </c>
      <c r="B3" s="283">
        <v>12751651.35</v>
      </c>
      <c r="C3" s="413">
        <v>79286</v>
      </c>
    </row>
    <row r="4" spans="1:3" ht="15.75" x14ac:dyDescent="0.25">
      <c r="A4" s="90" t="s">
        <v>344</v>
      </c>
      <c r="B4" s="283">
        <v>14491374.66</v>
      </c>
      <c r="C4" s="413">
        <v>84542</v>
      </c>
    </row>
    <row r="5" spans="1:3" ht="15.75" x14ac:dyDescent="0.25">
      <c r="A5" s="90" t="s">
        <v>345</v>
      </c>
      <c r="B5" s="283">
        <v>13003104.27</v>
      </c>
      <c r="C5" s="414">
        <v>78027</v>
      </c>
    </row>
    <row r="6" spans="1:3" ht="15.75" x14ac:dyDescent="0.25">
      <c r="A6" s="90" t="s">
        <v>346</v>
      </c>
      <c r="B6" s="283">
        <v>13031965.98</v>
      </c>
      <c r="C6" s="414">
        <v>77477</v>
      </c>
    </row>
    <row r="7" spans="1:3" ht="15.75" x14ac:dyDescent="0.25">
      <c r="A7" s="90" t="s">
        <v>355</v>
      </c>
      <c r="B7" s="283">
        <v>13031965.98</v>
      </c>
      <c r="C7" s="414">
        <v>76926</v>
      </c>
    </row>
    <row r="8" spans="1:3" ht="15.75" x14ac:dyDescent="0.25">
      <c r="A8" s="90" t="s">
        <v>356</v>
      </c>
      <c r="B8" s="283">
        <v>13864543.23</v>
      </c>
      <c r="C8" s="414">
        <v>75269</v>
      </c>
    </row>
    <row r="9" spans="1:3" ht="15.75" x14ac:dyDescent="0.25">
      <c r="A9" s="90" t="s">
        <v>349</v>
      </c>
      <c r="B9" s="283">
        <v>13864543.23</v>
      </c>
      <c r="C9" s="414">
        <v>82113</v>
      </c>
    </row>
    <row r="10" spans="1:3" ht="15.75" x14ac:dyDescent="0.25">
      <c r="A10" s="90" t="s">
        <v>350</v>
      </c>
      <c r="B10" s="283">
        <v>11520365.09</v>
      </c>
      <c r="C10" s="414">
        <v>78056</v>
      </c>
    </row>
    <row r="11" spans="1:3" ht="15.75" x14ac:dyDescent="0.25">
      <c r="A11" s="90" t="s">
        <v>351</v>
      </c>
      <c r="B11" s="283">
        <v>14106755.75</v>
      </c>
      <c r="C11" s="414"/>
    </row>
    <row r="12" spans="1:3" ht="15.75" x14ac:dyDescent="0.25">
      <c r="A12" s="90" t="s">
        <v>352</v>
      </c>
      <c r="B12" s="283" t="s">
        <v>173</v>
      </c>
      <c r="C12" s="414"/>
    </row>
    <row r="13" spans="1:3" ht="15.75" x14ac:dyDescent="0.25">
      <c r="A13" s="90" t="s">
        <v>353</v>
      </c>
      <c r="B13" s="283" t="s">
        <v>173</v>
      </c>
      <c r="C13" s="413"/>
    </row>
    <row r="14" spans="1:3" ht="15.75" x14ac:dyDescent="0.25">
      <c r="A14" s="91" t="s">
        <v>354</v>
      </c>
      <c r="B14" s="412" t="s">
        <v>173</v>
      </c>
      <c r="C14" s="415"/>
    </row>
    <row r="15" spans="1:3" ht="15.75" x14ac:dyDescent="0.25">
      <c r="A15" s="94" t="s">
        <v>376</v>
      </c>
      <c r="B15" s="345">
        <v>119666269.54000002</v>
      </c>
      <c r="C15" s="416">
        <v>78962</v>
      </c>
    </row>
    <row r="16" spans="1:3" ht="15.75" x14ac:dyDescent="0.25">
      <c r="A16" s="83" t="s">
        <v>341</v>
      </c>
      <c r="B16" s="267">
        <v>160395424</v>
      </c>
      <c r="C16" s="417"/>
    </row>
    <row r="17" spans="1:5" ht="16.5" thickBot="1" x14ac:dyDescent="0.3">
      <c r="A17" s="95" t="s">
        <v>342</v>
      </c>
      <c r="B17" s="372">
        <v>40729154.459999979</v>
      </c>
      <c r="C17" s="472"/>
    </row>
    <row r="18" spans="1:5" x14ac:dyDescent="0.2">
      <c r="A18" s="598" t="s">
        <v>4</v>
      </c>
      <c r="B18" s="599"/>
      <c r="C18" s="600"/>
    </row>
    <row r="19" spans="1:5" ht="39" customHeight="1" x14ac:dyDescent="0.2">
      <c r="A19" s="683" t="s">
        <v>170</v>
      </c>
      <c r="B19" s="684"/>
      <c r="C19" s="685"/>
    </row>
    <row r="20" spans="1:5" ht="24.75" customHeight="1" x14ac:dyDescent="0.2">
      <c r="A20" s="614" t="s">
        <v>171</v>
      </c>
      <c r="B20" s="615"/>
      <c r="C20" s="616"/>
    </row>
    <row r="21" spans="1:5" ht="12.75" customHeight="1" x14ac:dyDescent="0.2">
      <c r="A21" s="614" t="s">
        <v>172</v>
      </c>
      <c r="B21" s="615"/>
      <c r="C21" s="616"/>
    </row>
    <row r="22" spans="1:5" s="9" customFormat="1" ht="16.5" customHeight="1" thickBot="1" x14ac:dyDescent="0.3">
      <c r="A22" s="646" t="s">
        <v>191</v>
      </c>
      <c r="B22" s="647"/>
      <c r="C22" s="648"/>
      <c r="D22" s="254" t="s">
        <v>95</v>
      </c>
      <c r="E22" s="49"/>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M60"/>
  <sheetViews>
    <sheetView tabSelected="1" view="pageBreakPreview" zoomScale="90" zoomScaleNormal="100" zoomScaleSheetLayoutView="90" workbookViewId="0">
      <selection activeCell="F22" sqref="F22"/>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595" t="s">
        <v>164</v>
      </c>
      <c r="B1" s="681"/>
      <c r="C1" s="682"/>
    </row>
    <row r="2" spans="1:3" customFormat="1" ht="31.5" x14ac:dyDescent="0.2">
      <c r="A2" s="92"/>
      <c r="B2" s="7" t="s">
        <v>18</v>
      </c>
      <c r="C2" s="93" t="s">
        <v>11</v>
      </c>
    </row>
    <row r="3" spans="1:3" customFormat="1" hidden="1" x14ac:dyDescent="0.25">
      <c r="A3" s="206">
        <v>39995</v>
      </c>
      <c r="B3" s="12">
        <v>1202915.42</v>
      </c>
      <c r="C3" s="207">
        <v>4155</v>
      </c>
    </row>
    <row r="4" spans="1:3" customFormat="1" hidden="1" x14ac:dyDescent="0.25">
      <c r="A4" s="206">
        <v>40026</v>
      </c>
      <c r="B4" s="12">
        <v>857647.38</v>
      </c>
      <c r="C4" s="207">
        <v>3150</v>
      </c>
    </row>
    <row r="5" spans="1:3" customFormat="1" hidden="1" x14ac:dyDescent="0.25">
      <c r="A5" s="206">
        <v>40057</v>
      </c>
      <c r="B5" s="12">
        <v>567423.17000000004</v>
      </c>
      <c r="C5" s="208">
        <v>3172</v>
      </c>
    </row>
    <row r="6" spans="1:3" customFormat="1" hidden="1" x14ac:dyDescent="0.25">
      <c r="A6" s="206">
        <v>40087</v>
      </c>
      <c r="B6" s="12">
        <v>586124.01</v>
      </c>
      <c r="C6" s="208">
        <v>3172</v>
      </c>
    </row>
    <row r="7" spans="1:3" customFormat="1" hidden="1" x14ac:dyDescent="0.25">
      <c r="A7" s="206">
        <v>40118</v>
      </c>
      <c r="B7" s="12">
        <v>675163.58</v>
      </c>
      <c r="C7" s="208">
        <v>3160</v>
      </c>
    </row>
    <row r="8" spans="1:3" customFormat="1" hidden="1" x14ac:dyDescent="0.25">
      <c r="A8" s="206">
        <v>40148</v>
      </c>
      <c r="B8" s="12">
        <v>514901.26</v>
      </c>
      <c r="C8" s="208">
        <v>3175</v>
      </c>
    </row>
    <row r="9" spans="1:3" customFormat="1" hidden="1" x14ac:dyDescent="0.25">
      <c r="A9" s="206">
        <v>40179</v>
      </c>
      <c r="B9" s="12">
        <v>617187.38</v>
      </c>
      <c r="C9" s="208">
        <v>3186</v>
      </c>
    </row>
    <row r="10" spans="1:3" customFormat="1" hidden="1" x14ac:dyDescent="0.25">
      <c r="A10" s="206">
        <v>40210</v>
      </c>
      <c r="B10" s="12">
        <v>608261.57999999996</v>
      </c>
      <c r="C10" s="208">
        <v>3257</v>
      </c>
    </row>
    <row r="11" spans="1:3" customFormat="1" hidden="1" x14ac:dyDescent="0.25">
      <c r="A11" s="206">
        <v>40238</v>
      </c>
      <c r="B11" s="12">
        <v>613887.02</v>
      </c>
      <c r="C11" s="208">
        <v>3349</v>
      </c>
    </row>
    <row r="12" spans="1:3" customFormat="1" hidden="1" x14ac:dyDescent="0.25">
      <c r="A12" s="206">
        <v>40269</v>
      </c>
      <c r="B12" s="12">
        <v>590396.07999999996</v>
      </c>
      <c r="C12" s="208">
        <v>3390</v>
      </c>
    </row>
    <row r="13" spans="1:3" customFormat="1" hidden="1" x14ac:dyDescent="0.25">
      <c r="A13" s="206">
        <v>40299</v>
      </c>
      <c r="B13" s="12">
        <v>739317.21</v>
      </c>
      <c r="C13" s="208">
        <v>3438</v>
      </c>
    </row>
    <row r="14" spans="1:3" customFormat="1" hidden="1" x14ac:dyDescent="0.25">
      <c r="A14" s="206">
        <v>40330</v>
      </c>
      <c r="B14" s="12">
        <v>633411.6</v>
      </c>
      <c r="C14" s="208">
        <v>3479</v>
      </c>
    </row>
    <row r="15" spans="1:3" customFormat="1" x14ac:dyDescent="0.25">
      <c r="A15" s="90" t="s">
        <v>343</v>
      </c>
      <c r="B15" s="409">
        <v>10338.17</v>
      </c>
      <c r="C15" s="478" t="s">
        <v>366</v>
      </c>
    </row>
    <row r="16" spans="1:3" customFormat="1" x14ac:dyDescent="0.25">
      <c r="A16" s="90" t="s">
        <v>344</v>
      </c>
      <c r="B16" s="409">
        <v>10577.92</v>
      </c>
      <c r="C16" s="478" t="s">
        <v>366</v>
      </c>
    </row>
    <row r="17" spans="1:3" customFormat="1" x14ac:dyDescent="0.25">
      <c r="A17" s="90" t="s">
        <v>345</v>
      </c>
      <c r="B17" s="409">
        <v>14020.65</v>
      </c>
      <c r="C17" s="478" t="s">
        <v>366</v>
      </c>
    </row>
    <row r="18" spans="1:3" customFormat="1" x14ac:dyDescent="0.25">
      <c r="A18" s="90" t="s">
        <v>346</v>
      </c>
      <c r="B18" s="409">
        <v>2388.62</v>
      </c>
      <c r="C18" s="478" t="s">
        <v>366</v>
      </c>
    </row>
    <row r="19" spans="1:3" customFormat="1" x14ac:dyDescent="0.25">
      <c r="A19" s="90" t="s">
        <v>355</v>
      </c>
      <c r="B19" s="409">
        <v>13148.66</v>
      </c>
      <c r="C19" s="478" t="s">
        <v>366</v>
      </c>
    </row>
    <row r="20" spans="1:3" customFormat="1" x14ac:dyDescent="0.25">
      <c r="A20" s="90" t="s">
        <v>356</v>
      </c>
      <c r="B20" s="409">
        <v>10410.15</v>
      </c>
      <c r="C20" s="478" t="s">
        <v>366</v>
      </c>
    </row>
    <row r="21" spans="1:3" customFormat="1" x14ac:dyDescent="0.25">
      <c r="A21" s="90" t="s">
        <v>349</v>
      </c>
      <c r="B21" s="409">
        <v>7379.22</v>
      </c>
      <c r="C21" s="478">
        <v>44</v>
      </c>
    </row>
    <row r="22" spans="1:3" customFormat="1" x14ac:dyDescent="0.25">
      <c r="A22" s="90" t="s">
        <v>350</v>
      </c>
      <c r="B22" s="409">
        <v>21348</v>
      </c>
      <c r="C22" s="478">
        <v>44</v>
      </c>
    </row>
    <row r="23" spans="1:3" customFormat="1" x14ac:dyDescent="0.25">
      <c r="A23" s="90" t="s">
        <v>351</v>
      </c>
      <c r="B23" s="409">
        <v>20107.48</v>
      </c>
      <c r="C23" s="478">
        <v>37</v>
      </c>
    </row>
    <row r="24" spans="1:3" customFormat="1" x14ac:dyDescent="0.25">
      <c r="A24" s="90" t="s">
        <v>352</v>
      </c>
      <c r="B24" s="409"/>
      <c r="C24" s="478"/>
    </row>
    <row r="25" spans="1:3" customFormat="1" x14ac:dyDescent="0.25">
      <c r="A25" s="90" t="s">
        <v>353</v>
      </c>
      <c r="B25" s="409"/>
      <c r="C25" s="478"/>
    </row>
    <row r="26" spans="1:3" customFormat="1" x14ac:dyDescent="0.25">
      <c r="A26" s="91" t="s">
        <v>354</v>
      </c>
      <c r="B26" s="410"/>
      <c r="C26" s="478"/>
    </row>
    <row r="27" spans="1:3" customFormat="1" x14ac:dyDescent="0.25">
      <c r="A27" s="94" t="s">
        <v>376</v>
      </c>
      <c r="B27" s="411">
        <v>109718.87</v>
      </c>
      <c r="C27" s="275">
        <v>42</v>
      </c>
    </row>
    <row r="28" spans="1:3" customFormat="1" x14ac:dyDescent="0.25">
      <c r="A28" s="83" t="s">
        <v>341</v>
      </c>
      <c r="B28" s="409">
        <v>10000000</v>
      </c>
      <c r="C28" s="274"/>
    </row>
    <row r="29" spans="1:3" customFormat="1" ht="16.5" thickBot="1" x14ac:dyDescent="0.3">
      <c r="A29" s="235" t="s">
        <v>342</v>
      </c>
      <c r="B29" s="411">
        <v>9890281.1300000008</v>
      </c>
      <c r="C29" s="472"/>
    </row>
    <row r="30" spans="1:3" customFormat="1" ht="12.75" x14ac:dyDescent="0.2">
      <c r="A30" s="598" t="s">
        <v>4</v>
      </c>
      <c r="B30" s="599"/>
      <c r="C30" s="600"/>
    </row>
    <row r="31" spans="1:3" customFormat="1" ht="27" customHeight="1" x14ac:dyDescent="0.2">
      <c r="A31" s="601" t="s">
        <v>130</v>
      </c>
      <c r="B31" s="602"/>
      <c r="C31" s="603"/>
    </row>
    <row r="32" spans="1:3" customFormat="1" ht="15" customHeight="1" x14ac:dyDescent="0.2">
      <c r="A32" s="692" t="s">
        <v>165</v>
      </c>
      <c r="B32" s="693"/>
      <c r="C32" s="694"/>
    </row>
    <row r="33" spans="1:4" customFormat="1" ht="27" customHeight="1" x14ac:dyDescent="0.2">
      <c r="A33" s="643" t="s">
        <v>166</v>
      </c>
      <c r="B33" s="644"/>
      <c r="C33" s="645"/>
    </row>
    <row r="34" spans="1:4" customFormat="1" ht="12.75" customHeight="1" x14ac:dyDescent="0.2">
      <c r="A34" s="689" t="s">
        <v>167</v>
      </c>
      <c r="B34" s="690"/>
      <c r="C34" s="691"/>
    </row>
    <row r="35" spans="1:4" ht="52.5" customHeight="1" thickBot="1" x14ac:dyDescent="0.3">
      <c r="A35" s="686" t="s">
        <v>168</v>
      </c>
      <c r="B35" s="687"/>
      <c r="C35" s="688"/>
      <c r="D35" s="254" t="s">
        <v>94</v>
      </c>
    </row>
    <row r="36" spans="1:4" ht="39" x14ac:dyDescent="0.25">
      <c r="D36" s="254" t="s">
        <v>93</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36" customWidth="1"/>
    <col min="2" max="2" width="19.140625" style="136" customWidth="1"/>
    <col min="3" max="3" width="13" style="136" customWidth="1"/>
    <col min="4" max="4" width="36.7109375" style="136"/>
    <col min="5" max="5" width="14.42578125" style="170" bestFit="1" customWidth="1"/>
    <col min="6" max="8" width="15.7109375" style="170" bestFit="1" customWidth="1"/>
    <col min="9" max="9" width="14.28515625" style="170" bestFit="1" customWidth="1"/>
    <col min="10" max="10" width="15.7109375" style="170" bestFit="1" customWidth="1"/>
    <col min="11" max="11" width="14.28515625" style="170" bestFit="1" customWidth="1"/>
    <col min="12" max="16" width="15.7109375" style="170" bestFit="1" customWidth="1"/>
    <col min="17" max="17" width="18.7109375" style="170" customWidth="1"/>
    <col min="18" max="16384" width="36.7109375" style="136"/>
  </cols>
  <sheetData>
    <row r="2" spans="2:18" ht="16.5" thickBot="1" x14ac:dyDescent="0.25">
      <c r="B2" s="695" t="s">
        <v>70</v>
      </c>
      <c r="C2" s="695"/>
      <c r="D2" s="695"/>
      <c r="E2" s="695"/>
      <c r="F2" s="695"/>
      <c r="G2" s="695"/>
      <c r="H2" s="695"/>
      <c r="I2" s="695"/>
      <c r="J2" s="695"/>
      <c r="K2" s="695"/>
      <c r="L2" s="695"/>
      <c r="M2" s="695"/>
      <c r="N2" s="695"/>
      <c r="O2" s="695"/>
      <c r="P2" s="695"/>
      <c r="Q2" s="695"/>
    </row>
    <row r="3" spans="2:18" ht="16.5" thickBot="1" x14ac:dyDescent="0.25">
      <c r="B3" s="137" t="s">
        <v>71</v>
      </c>
      <c r="C3" s="696" t="s">
        <v>13</v>
      </c>
      <c r="D3" s="697"/>
      <c r="E3" s="138">
        <v>41456</v>
      </c>
      <c r="F3" s="139">
        <v>41487</v>
      </c>
      <c r="G3" s="139">
        <v>41518</v>
      </c>
      <c r="H3" s="139">
        <v>41548</v>
      </c>
      <c r="I3" s="139">
        <v>41579</v>
      </c>
      <c r="J3" s="139">
        <v>41609</v>
      </c>
      <c r="K3" s="139">
        <v>41640</v>
      </c>
      <c r="L3" s="139">
        <v>41671</v>
      </c>
      <c r="M3" s="139">
        <v>41699</v>
      </c>
      <c r="N3" s="139">
        <v>41730</v>
      </c>
      <c r="O3" s="139">
        <v>41760</v>
      </c>
      <c r="P3" s="180">
        <v>41791</v>
      </c>
      <c r="Q3" s="171" t="s">
        <v>72</v>
      </c>
      <c r="R3" s="141"/>
    </row>
    <row r="4" spans="2:18" x14ac:dyDescent="0.2">
      <c r="B4" s="698" t="s">
        <v>73</v>
      </c>
      <c r="C4" s="701" t="s">
        <v>74</v>
      </c>
      <c r="D4" s="142" t="s">
        <v>14</v>
      </c>
      <c r="E4" s="143"/>
      <c r="F4" s="143"/>
      <c r="G4" s="143"/>
      <c r="H4" s="143"/>
      <c r="I4" s="143"/>
      <c r="J4" s="143"/>
      <c r="K4" s="143">
        <v>4608875.58</v>
      </c>
      <c r="L4" s="143">
        <v>8275700.4000000004</v>
      </c>
      <c r="M4" s="143">
        <v>9576439.0700000022</v>
      </c>
      <c r="N4" s="143">
        <v>12204044.729999999</v>
      </c>
      <c r="O4" s="143">
        <v>9470911.6600000001</v>
      </c>
      <c r="P4" s="181">
        <v>13799106.719999999</v>
      </c>
      <c r="Q4" s="172">
        <f>SUM(E4:P4)</f>
        <v>57935078.159999996</v>
      </c>
      <c r="R4" s="141" t="b">
        <v>1</v>
      </c>
    </row>
    <row r="5" spans="2:18" x14ac:dyDescent="0.2">
      <c r="B5" s="699"/>
      <c r="C5" s="702"/>
      <c r="D5" s="145" t="s">
        <v>75</v>
      </c>
      <c r="E5" s="146"/>
      <c r="F5" s="146"/>
      <c r="G5" s="146"/>
      <c r="H5" s="146"/>
      <c r="I5" s="146"/>
      <c r="J5" s="146"/>
      <c r="K5" s="146">
        <v>1270.6199999999999</v>
      </c>
      <c r="L5" s="146">
        <v>4689.99</v>
      </c>
      <c r="M5" s="146">
        <v>11120.67</v>
      </c>
      <c r="N5" s="146">
        <v>12772.1</v>
      </c>
      <c r="O5" s="146">
        <v>7778.6</v>
      </c>
      <c r="P5" s="182">
        <v>9347.32</v>
      </c>
      <c r="Q5" s="173">
        <f t="shared" ref="Q5:Q12" si="0">SUM(E5:P5)</f>
        <v>46979.299999999996</v>
      </c>
      <c r="R5" s="141" t="b">
        <v>1</v>
      </c>
    </row>
    <row r="6" spans="2:18" x14ac:dyDescent="0.2">
      <c r="B6" s="699"/>
      <c r="C6" s="702"/>
      <c r="D6" s="145" t="s">
        <v>16</v>
      </c>
      <c r="E6" s="146"/>
      <c r="F6" s="146"/>
      <c r="G6" s="146"/>
      <c r="H6" s="146"/>
      <c r="I6" s="146"/>
      <c r="J6" s="146"/>
      <c r="K6" s="146">
        <v>0</v>
      </c>
      <c r="L6" s="146">
        <v>0</v>
      </c>
      <c r="M6" s="146">
        <v>0</v>
      </c>
      <c r="N6" s="146">
        <v>0</v>
      </c>
      <c r="O6" s="146">
        <v>0</v>
      </c>
      <c r="P6" s="182">
        <v>0</v>
      </c>
      <c r="Q6" s="173">
        <f t="shared" si="0"/>
        <v>0</v>
      </c>
      <c r="R6" s="141" t="b">
        <v>1</v>
      </c>
    </row>
    <row r="7" spans="2:18" ht="16.5" thickBot="1" x14ac:dyDescent="0.25">
      <c r="B7" s="699"/>
      <c r="C7" s="702"/>
      <c r="D7" s="148" t="s">
        <v>76</v>
      </c>
      <c r="E7" s="149"/>
      <c r="F7" s="149"/>
      <c r="G7" s="149"/>
      <c r="H7" s="149"/>
      <c r="I7" s="149"/>
      <c r="J7" s="149"/>
      <c r="K7" s="149">
        <v>323992.44</v>
      </c>
      <c r="L7" s="149">
        <v>310333.81</v>
      </c>
      <c r="M7" s="149">
        <v>334712.8</v>
      </c>
      <c r="N7" s="149">
        <v>361267.98</v>
      </c>
      <c r="O7" s="149">
        <v>361084.46</v>
      </c>
      <c r="P7" s="183">
        <v>409296.9</v>
      </c>
      <c r="Q7" s="174">
        <f t="shared" si="0"/>
        <v>2100688.39</v>
      </c>
      <c r="R7" s="141" t="b">
        <v>1</v>
      </c>
    </row>
    <row r="8" spans="2:18" ht="17.25" hidden="1" thickTop="1" thickBot="1" x14ac:dyDescent="0.25">
      <c r="B8" s="699"/>
      <c r="C8" s="702"/>
      <c r="D8" s="151" t="s">
        <v>17</v>
      </c>
      <c r="E8" s="152"/>
      <c r="F8" s="152"/>
      <c r="G8" s="152"/>
      <c r="H8" s="152"/>
      <c r="I8" s="152"/>
      <c r="J8" s="152"/>
      <c r="K8" s="152">
        <v>0</v>
      </c>
      <c r="L8" s="152">
        <v>0</v>
      </c>
      <c r="M8" s="152">
        <v>0</v>
      </c>
      <c r="N8" s="152">
        <v>0</v>
      </c>
      <c r="O8" s="152">
        <v>0</v>
      </c>
      <c r="P8" s="184">
        <v>0</v>
      </c>
      <c r="Q8" s="175">
        <f t="shared" si="0"/>
        <v>0</v>
      </c>
      <c r="R8" s="141" t="b">
        <v>1</v>
      </c>
    </row>
    <row r="9" spans="2:18" ht="17.25" thickTop="1" thickBot="1" x14ac:dyDescent="0.25">
      <c r="B9" s="699"/>
      <c r="C9" s="703"/>
      <c r="D9" s="153" t="s">
        <v>77</v>
      </c>
      <c r="E9" s="154"/>
      <c r="F9" s="154"/>
      <c r="G9" s="154"/>
      <c r="H9" s="154"/>
      <c r="I9" s="154"/>
      <c r="J9" s="154"/>
      <c r="K9" s="154">
        <f t="shared" ref="K9:P9" si="1">SUM(K4:K8)</f>
        <v>4934138.6400000006</v>
      </c>
      <c r="L9" s="154">
        <f t="shared" si="1"/>
        <v>8590724.2000000011</v>
      </c>
      <c r="M9" s="154">
        <f t="shared" si="1"/>
        <v>9922272.5400000028</v>
      </c>
      <c r="N9" s="154">
        <f t="shared" si="1"/>
        <v>12578084.809999999</v>
      </c>
      <c r="O9" s="154">
        <f t="shared" si="1"/>
        <v>9839774.7200000007</v>
      </c>
      <c r="P9" s="185">
        <f t="shared" si="1"/>
        <v>14217750.939999999</v>
      </c>
      <c r="Q9" s="176">
        <f t="shared" si="0"/>
        <v>60082745.849999994</v>
      </c>
      <c r="R9" s="141" t="b">
        <v>1</v>
      </c>
    </row>
    <row r="10" spans="2:18" x14ac:dyDescent="0.2">
      <c r="B10" s="699"/>
      <c r="C10" s="704" t="s">
        <v>78</v>
      </c>
      <c r="D10" s="705"/>
      <c r="E10" s="155"/>
      <c r="F10" s="155"/>
      <c r="G10" s="155"/>
      <c r="H10" s="155"/>
      <c r="I10" s="155"/>
      <c r="J10" s="155"/>
      <c r="K10" s="146">
        <v>0</v>
      </c>
      <c r="L10" s="155">
        <v>0</v>
      </c>
      <c r="M10" s="155">
        <v>0</v>
      </c>
      <c r="N10" s="155">
        <v>0</v>
      </c>
      <c r="O10" s="155">
        <v>0</v>
      </c>
      <c r="P10" s="186">
        <v>0</v>
      </c>
      <c r="Q10" s="177">
        <f t="shared" si="0"/>
        <v>0</v>
      </c>
      <c r="R10" s="141" t="b">
        <v>1</v>
      </c>
    </row>
    <row r="11" spans="2:18" ht="16.5" thickBot="1" x14ac:dyDescent="0.25">
      <c r="B11" s="699"/>
      <c r="C11" s="706" t="s">
        <v>79</v>
      </c>
      <c r="D11" s="707"/>
      <c r="E11" s="149"/>
      <c r="F11" s="149"/>
      <c r="G11" s="149"/>
      <c r="H11" s="149"/>
      <c r="I11" s="149"/>
      <c r="J11" s="149"/>
      <c r="K11" s="149">
        <v>0</v>
      </c>
      <c r="L11" s="149">
        <v>0</v>
      </c>
      <c r="M11" s="149">
        <v>394.5</v>
      </c>
      <c r="N11" s="149">
        <v>0</v>
      </c>
      <c r="O11" s="149">
        <v>0</v>
      </c>
      <c r="P11" s="183">
        <v>52.28</v>
      </c>
      <c r="Q11" s="174">
        <f t="shared" si="0"/>
        <v>446.78</v>
      </c>
      <c r="R11" s="141" t="b">
        <v>1</v>
      </c>
    </row>
    <row r="12" spans="2:18" ht="16.5" thickTop="1" x14ac:dyDescent="0.2">
      <c r="B12" s="699"/>
      <c r="C12" s="704" t="s">
        <v>35</v>
      </c>
      <c r="D12" s="705"/>
      <c r="E12" s="157"/>
      <c r="F12" s="157"/>
      <c r="G12" s="157"/>
      <c r="H12" s="157"/>
      <c r="I12" s="157"/>
      <c r="J12" s="157"/>
      <c r="K12" s="157">
        <f t="shared" ref="K12:P12" si="2">K9+K10+K11</f>
        <v>4934138.6400000006</v>
      </c>
      <c r="L12" s="157">
        <f t="shared" si="2"/>
        <v>8590724.2000000011</v>
      </c>
      <c r="M12" s="157">
        <f t="shared" si="2"/>
        <v>9922667.0400000028</v>
      </c>
      <c r="N12" s="157">
        <f t="shared" si="2"/>
        <v>12578084.809999999</v>
      </c>
      <c r="O12" s="157">
        <f t="shared" si="2"/>
        <v>9839774.7200000007</v>
      </c>
      <c r="P12" s="187">
        <f t="shared" si="2"/>
        <v>14217803.219999999</v>
      </c>
      <c r="Q12" s="177">
        <f t="shared" si="0"/>
        <v>60083192.629999995</v>
      </c>
      <c r="R12" s="141" t="b">
        <v>1</v>
      </c>
    </row>
    <row r="13" spans="2:18" x14ac:dyDescent="0.2">
      <c r="B13" s="699"/>
      <c r="C13" s="708" t="s">
        <v>30</v>
      </c>
      <c r="D13" s="709"/>
      <c r="E13" s="158"/>
      <c r="F13" s="158"/>
      <c r="G13" s="158"/>
      <c r="H13" s="158"/>
      <c r="I13" s="158"/>
      <c r="J13" s="158"/>
      <c r="K13" s="158">
        <v>38413</v>
      </c>
      <c r="L13" s="158">
        <v>40465</v>
      </c>
      <c r="M13" s="158">
        <v>44348</v>
      </c>
      <c r="N13" s="158">
        <v>47215</v>
      </c>
      <c r="O13" s="158">
        <v>48526</v>
      </c>
      <c r="P13" s="188">
        <v>51279</v>
      </c>
      <c r="Q13" s="178">
        <f>AVERAGE(E13:P13)</f>
        <v>45041</v>
      </c>
      <c r="R13" s="141" t="b">
        <v>1</v>
      </c>
    </row>
    <row r="14" spans="2:18" ht="16.5" thickBot="1" x14ac:dyDescent="0.25">
      <c r="B14" s="700"/>
      <c r="C14" s="710" t="s">
        <v>80</v>
      </c>
      <c r="D14" s="711"/>
      <c r="E14" s="160"/>
      <c r="F14" s="161"/>
      <c r="G14" s="161"/>
      <c r="H14" s="161"/>
      <c r="I14" s="161"/>
      <c r="J14" s="161"/>
      <c r="K14" s="162">
        <v>128.44970817171273</v>
      </c>
      <c r="L14" s="162">
        <v>212.30011614975908</v>
      </c>
      <c r="M14" s="162">
        <v>223.74553621358353</v>
      </c>
      <c r="N14" s="162">
        <v>266.40018659324363</v>
      </c>
      <c r="O14" s="162">
        <v>202.77324980422867</v>
      </c>
      <c r="P14" s="189">
        <v>277.26365997776867</v>
      </c>
      <c r="Q14" s="191">
        <f>Q12/Q13</f>
        <v>1333.96666659266</v>
      </c>
      <c r="R14" s="141" t="b">
        <v>1</v>
      </c>
    </row>
    <row r="15" spans="2:18" ht="15.75" customHeight="1" x14ac:dyDescent="0.2">
      <c r="B15" s="698" t="s">
        <v>42</v>
      </c>
      <c r="C15" s="701" t="s">
        <v>74</v>
      </c>
      <c r="D15" s="142" t="s">
        <v>14</v>
      </c>
      <c r="E15" s="143"/>
      <c r="F15" s="143"/>
      <c r="G15" s="143"/>
      <c r="H15" s="143"/>
      <c r="I15" s="143"/>
      <c r="J15" s="143"/>
      <c r="K15" s="143">
        <v>11457167.18</v>
      </c>
      <c r="L15" s="143">
        <v>31284953.710000005</v>
      </c>
      <c r="M15" s="143">
        <v>42431585.569999993</v>
      </c>
      <c r="N15" s="143">
        <v>61804746.140000001</v>
      </c>
      <c r="O15" s="143">
        <v>50688450.969999999</v>
      </c>
      <c r="P15" s="181">
        <v>72888903.719999984</v>
      </c>
      <c r="Q15" s="172">
        <f>SUM(E15:P15)</f>
        <v>270555807.28999996</v>
      </c>
      <c r="R15" s="141" t="b">
        <v>1</v>
      </c>
    </row>
    <row r="16" spans="2:18" x14ac:dyDescent="0.2">
      <c r="B16" s="699"/>
      <c r="C16" s="702"/>
      <c r="D16" s="145" t="s">
        <v>75</v>
      </c>
      <c r="E16" s="146"/>
      <c r="F16" s="146"/>
      <c r="G16" s="146"/>
      <c r="H16" s="146"/>
      <c r="I16" s="146"/>
      <c r="J16" s="146"/>
      <c r="K16" s="146">
        <v>2922.01</v>
      </c>
      <c r="L16" s="146">
        <v>117029.5</v>
      </c>
      <c r="M16" s="146">
        <v>106569.28</v>
      </c>
      <c r="N16" s="146">
        <v>244856.18000000002</v>
      </c>
      <c r="O16" s="146">
        <v>185379.5</v>
      </c>
      <c r="P16" s="182">
        <v>190215.86000000002</v>
      </c>
      <c r="Q16" s="173">
        <f t="shared" ref="Q16:Q23" si="3">SUM(E16:P16)</f>
        <v>846972.33</v>
      </c>
      <c r="R16" s="141" t="b">
        <v>1</v>
      </c>
    </row>
    <row r="17" spans="2:18" x14ac:dyDescent="0.2">
      <c r="B17" s="699"/>
      <c r="C17" s="702"/>
      <c r="D17" s="145" t="s">
        <v>16</v>
      </c>
      <c r="E17" s="146"/>
      <c r="F17" s="146"/>
      <c r="G17" s="146"/>
      <c r="H17" s="146"/>
      <c r="I17" s="146"/>
      <c r="J17" s="146"/>
      <c r="K17" s="146">
        <v>19586.48</v>
      </c>
      <c r="L17" s="146">
        <v>37637.730000000003</v>
      </c>
      <c r="M17" s="146">
        <v>67601.39</v>
      </c>
      <c r="N17" s="146">
        <v>107855.37</v>
      </c>
      <c r="O17" s="146">
        <v>66138.33</v>
      </c>
      <c r="P17" s="182">
        <v>109977.88</v>
      </c>
      <c r="Q17" s="173">
        <f t="shared" si="3"/>
        <v>408797.18</v>
      </c>
      <c r="R17" s="141" t="b">
        <v>1</v>
      </c>
    </row>
    <row r="18" spans="2:18" ht="16.5" thickBot="1" x14ac:dyDescent="0.25">
      <c r="B18" s="699"/>
      <c r="C18" s="702"/>
      <c r="D18" s="148" t="s">
        <v>76</v>
      </c>
      <c r="E18" s="149"/>
      <c r="F18" s="149"/>
      <c r="G18" s="149"/>
      <c r="H18" s="149"/>
      <c r="I18" s="149"/>
      <c r="J18" s="149"/>
      <c r="K18" s="149">
        <v>662801.59</v>
      </c>
      <c r="L18" s="149">
        <v>642036.63</v>
      </c>
      <c r="M18" s="149">
        <v>616427.04</v>
      </c>
      <c r="N18" s="149">
        <v>763576.75</v>
      </c>
      <c r="O18" s="149">
        <v>925348.75</v>
      </c>
      <c r="P18" s="183">
        <v>1137891.22</v>
      </c>
      <c r="Q18" s="174">
        <f t="shared" si="3"/>
        <v>4748081.9799999995</v>
      </c>
      <c r="R18" s="141" t="b">
        <v>1</v>
      </c>
    </row>
    <row r="19" spans="2:18" ht="17.25" hidden="1" thickTop="1" thickBot="1" x14ac:dyDescent="0.25">
      <c r="B19" s="699"/>
      <c r="C19" s="702"/>
      <c r="D19" s="151" t="s">
        <v>17</v>
      </c>
      <c r="E19" s="152"/>
      <c r="F19" s="152"/>
      <c r="G19" s="152"/>
      <c r="H19" s="152"/>
      <c r="I19" s="152"/>
      <c r="J19" s="152"/>
      <c r="K19" s="152">
        <v>0</v>
      </c>
      <c r="L19" s="152">
        <v>0</v>
      </c>
      <c r="M19" s="152">
        <v>0</v>
      </c>
      <c r="N19" s="152">
        <v>0</v>
      </c>
      <c r="O19" s="152">
        <v>0</v>
      </c>
      <c r="P19" s="184">
        <v>0</v>
      </c>
      <c r="Q19" s="175">
        <f t="shared" si="3"/>
        <v>0</v>
      </c>
      <c r="R19" s="141" t="b">
        <v>1</v>
      </c>
    </row>
    <row r="20" spans="2:18" ht="17.25" thickTop="1" thickBot="1" x14ac:dyDescent="0.25">
      <c r="B20" s="699"/>
      <c r="C20" s="703"/>
      <c r="D20" s="164" t="s">
        <v>77</v>
      </c>
      <c r="E20" s="165"/>
      <c r="F20" s="165"/>
      <c r="G20" s="165"/>
      <c r="H20" s="165"/>
      <c r="I20" s="165"/>
      <c r="J20" s="165"/>
      <c r="K20" s="154">
        <f t="shared" ref="K20:P20" si="4">SUM(K15:K19)</f>
        <v>12142477.26</v>
      </c>
      <c r="L20" s="154">
        <f t="shared" si="4"/>
        <v>32081657.570000004</v>
      </c>
      <c r="M20" s="154">
        <f t="shared" si="4"/>
        <v>43222183.279999994</v>
      </c>
      <c r="N20" s="154">
        <f t="shared" si="4"/>
        <v>62921034.439999998</v>
      </c>
      <c r="O20" s="154">
        <f t="shared" si="4"/>
        <v>51865317.549999997</v>
      </c>
      <c r="P20" s="185">
        <f t="shared" si="4"/>
        <v>74326988.679999977</v>
      </c>
      <c r="Q20" s="179">
        <f t="shared" si="3"/>
        <v>276559658.77999997</v>
      </c>
      <c r="R20" s="141" t="b">
        <v>1</v>
      </c>
    </row>
    <row r="21" spans="2:18" x14ac:dyDescent="0.2">
      <c r="B21" s="699"/>
      <c r="C21" s="704" t="s">
        <v>78</v>
      </c>
      <c r="D21" s="705"/>
      <c r="E21" s="155"/>
      <c r="F21" s="155"/>
      <c r="G21" s="155"/>
      <c r="H21" s="155"/>
      <c r="I21" s="155"/>
      <c r="J21" s="155"/>
      <c r="K21" s="146">
        <v>0</v>
      </c>
      <c r="L21" s="155">
        <v>0</v>
      </c>
      <c r="M21" s="155">
        <v>0</v>
      </c>
      <c r="N21" s="155">
        <v>0</v>
      </c>
      <c r="O21" s="155">
        <v>0</v>
      </c>
      <c r="P21" s="186">
        <v>0</v>
      </c>
      <c r="Q21" s="177">
        <f t="shared" si="3"/>
        <v>0</v>
      </c>
      <c r="R21" s="141" t="b">
        <v>1</v>
      </c>
    </row>
    <row r="22" spans="2:18" ht="16.5" thickBot="1" x14ac:dyDescent="0.25">
      <c r="B22" s="699"/>
      <c r="C22" s="706" t="s">
        <v>79</v>
      </c>
      <c r="D22" s="707"/>
      <c r="E22" s="149"/>
      <c r="F22" s="149"/>
      <c r="G22" s="149"/>
      <c r="H22" s="149"/>
      <c r="I22" s="149"/>
      <c r="J22" s="149"/>
      <c r="K22" s="149">
        <v>4944.5200000000004</v>
      </c>
      <c r="L22" s="149">
        <v>15261.19</v>
      </c>
      <c r="M22" s="149">
        <v>29370.18</v>
      </c>
      <c r="N22" s="149">
        <v>39866.51</v>
      </c>
      <c r="O22" s="149">
        <v>72776.710000000006</v>
      </c>
      <c r="P22" s="183">
        <v>97462.63</v>
      </c>
      <c r="Q22" s="174">
        <f t="shared" si="3"/>
        <v>259681.74</v>
      </c>
      <c r="R22" s="141" t="b">
        <v>1</v>
      </c>
    </row>
    <row r="23" spans="2:18" ht="16.5" thickTop="1" x14ac:dyDescent="0.2">
      <c r="B23" s="699"/>
      <c r="C23" s="704" t="s">
        <v>35</v>
      </c>
      <c r="D23" s="705"/>
      <c r="E23" s="157"/>
      <c r="F23" s="157"/>
      <c r="G23" s="157"/>
      <c r="H23" s="157"/>
      <c r="I23" s="157"/>
      <c r="J23" s="157"/>
      <c r="K23" s="157">
        <f t="shared" ref="K23:P23" si="5">K20+K21+K22</f>
        <v>12147421.779999999</v>
      </c>
      <c r="L23" s="157">
        <f t="shared" si="5"/>
        <v>32096918.760000005</v>
      </c>
      <c r="M23" s="157">
        <f t="shared" si="5"/>
        <v>43251553.459999993</v>
      </c>
      <c r="N23" s="157">
        <f t="shared" si="5"/>
        <v>62960900.949999996</v>
      </c>
      <c r="O23" s="157">
        <f t="shared" si="5"/>
        <v>51938094.259999998</v>
      </c>
      <c r="P23" s="187">
        <f t="shared" si="5"/>
        <v>74424451.309999973</v>
      </c>
      <c r="Q23" s="177">
        <f t="shared" si="3"/>
        <v>276819340.51999998</v>
      </c>
      <c r="R23" s="141" t="b">
        <v>1</v>
      </c>
    </row>
    <row r="24" spans="2:18" x14ac:dyDescent="0.2">
      <c r="B24" s="699"/>
      <c r="C24" s="708" t="s">
        <v>30</v>
      </c>
      <c r="D24" s="709"/>
      <c r="E24" s="158"/>
      <c r="F24" s="158"/>
      <c r="G24" s="158"/>
      <c r="H24" s="158"/>
      <c r="I24" s="158"/>
      <c r="J24" s="158"/>
      <c r="K24" s="158">
        <v>75174</v>
      </c>
      <c r="L24" s="158">
        <v>82124</v>
      </c>
      <c r="M24" s="158">
        <v>91371</v>
      </c>
      <c r="N24" s="158">
        <v>114290</v>
      </c>
      <c r="O24" s="158">
        <v>126063</v>
      </c>
      <c r="P24" s="188">
        <v>144174</v>
      </c>
      <c r="Q24" s="178">
        <f>AVERAGE(E24:P24)</f>
        <v>105532.66666666667</v>
      </c>
      <c r="R24" s="141" t="b">
        <v>1</v>
      </c>
    </row>
    <row r="25" spans="2:18" ht="16.5" thickBot="1" x14ac:dyDescent="0.25">
      <c r="B25" s="700"/>
      <c r="C25" s="710" t="s">
        <v>80</v>
      </c>
      <c r="D25" s="711"/>
      <c r="E25" s="160"/>
      <c r="F25" s="161"/>
      <c r="G25" s="161"/>
      <c r="H25" s="161"/>
      <c r="I25" s="161"/>
      <c r="J25" s="161"/>
      <c r="K25" s="162">
        <v>161.59073323223453</v>
      </c>
      <c r="L25" s="162">
        <v>390.83482002825002</v>
      </c>
      <c r="M25" s="162">
        <v>473.36193606286452</v>
      </c>
      <c r="N25" s="162">
        <v>550.8872250415609</v>
      </c>
      <c r="O25" s="162">
        <v>412.00109675321067</v>
      </c>
      <c r="P25" s="189">
        <v>516.21271040548208</v>
      </c>
      <c r="Q25" s="191">
        <f>Q23/Q24</f>
        <v>2623.0678069981486</v>
      </c>
      <c r="R25" s="141" t="b">
        <v>1</v>
      </c>
    </row>
    <row r="26" spans="2:18" ht="15.75" customHeight="1" x14ac:dyDescent="0.2">
      <c r="B26" s="699" t="s">
        <v>81</v>
      </c>
      <c r="C26" s="701" t="s">
        <v>74</v>
      </c>
      <c r="D26" s="142" t="s">
        <v>14</v>
      </c>
      <c r="E26" s="143"/>
      <c r="F26" s="143"/>
      <c r="G26" s="143"/>
      <c r="H26" s="143"/>
      <c r="I26" s="143"/>
      <c r="J26" s="143"/>
      <c r="K26" s="143">
        <v>16066042.76</v>
      </c>
      <c r="L26" s="143">
        <v>39560654.110000007</v>
      </c>
      <c r="M26" s="143">
        <v>52008024.639999993</v>
      </c>
      <c r="N26" s="143">
        <v>74008790.870000005</v>
      </c>
      <c r="O26" s="143">
        <v>60159362.629999995</v>
      </c>
      <c r="P26" s="181">
        <v>86688010.439999983</v>
      </c>
      <c r="Q26" s="172">
        <f>SUM(E26:P26)</f>
        <v>328490885.44999999</v>
      </c>
      <c r="R26" s="141" t="b">
        <v>1</v>
      </c>
    </row>
    <row r="27" spans="2:18" x14ac:dyDescent="0.2">
      <c r="B27" s="699"/>
      <c r="C27" s="702"/>
      <c r="D27" s="145" t="s">
        <v>75</v>
      </c>
      <c r="E27" s="146"/>
      <c r="F27" s="146"/>
      <c r="G27" s="146"/>
      <c r="H27" s="146"/>
      <c r="I27" s="146"/>
      <c r="J27" s="146"/>
      <c r="K27" s="146">
        <v>4192.63</v>
      </c>
      <c r="L27" s="146">
        <v>121719.49</v>
      </c>
      <c r="M27" s="146">
        <v>117689.95</v>
      </c>
      <c r="N27" s="146">
        <v>257628.28000000003</v>
      </c>
      <c r="O27" s="146">
        <v>193158.1</v>
      </c>
      <c r="P27" s="182">
        <v>199563.18000000002</v>
      </c>
      <c r="Q27" s="173">
        <f t="shared" ref="Q27:Q34" si="6">SUM(E27:P27)</f>
        <v>893951.63000000012</v>
      </c>
      <c r="R27" s="141" t="b">
        <v>1</v>
      </c>
    </row>
    <row r="28" spans="2:18" x14ac:dyDescent="0.2">
      <c r="B28" s="699"/>
      <c r="C28" s="702"/>
      <c r="D28" s="145" t="s">
        <v>16</v>
      </c>
      <c r="E28" s="146"/>
      <c r="F28" s="146"/>
      <c r="G28" s="146"/>
      <c r="H28" s="146"/>
      <c r="I28" s="146"/>
      <c r="J28" s="146"/>
      <c r="K28" s="146">
        <v>19586.48</v>
      </c>
      <c r="L28" s="146">
        <v>37637.730000000003</v>
      </c>
      <c r="M28" s="146">
        <v>67601.39</v>
      </c>
      <c r="N28" s="146">
        <v>107855.37</v>
      </c>
      <c r="O28" s="146">
        <v>66138.33</v>
      </c>
      <c r="P28" s="182">
        <v>109977.88</v>
      </c>
      <c r="Q28" s="173">
        <f t="shared" si="6"/>
        <v>408797.18</v>
      </c>
      <c r="R28" s="141" t="b">
        <v>1</v>
      </c>
    </row>
    <row r="29" spans="2:18" ht="16.5" thickBot="1" x14ac:dyDescent="0.25">
      <c r="B29" s="699"/>
      <c r="C29" s="702"/>
      <c r="D29" s="148" t="s">
        <v>76</v>
      </c>
      <c r="E29" s="149"/>
      <c r="F29" s="149"/>
      <c r="G29" s="149"/>
      <c r="H29" s="149"/>
      <c r="I29" s="149"/>
      <c r="J29" s="149"/>
      <c r="K29" s="149">
        <v>986794.03</v>
      </c>
      <c r="L29" s="149">
        <v>952370.44</v>
      </c>
      <c r="M29" s="149">
        <v>951139.84000000008</v>
      </c>
      <c r="N29" s="149">
        <v>1124844.73</v>
      </c>
      <c r="O29" s="149">
        <v>1286433.21</v>
      </c>
      <c r="P29" s="183">
        <v>1547188.12</v>
      </c>
      <c r="Q29" s="174">
        <f t="shared" si="6"/>
        <v>6848770.3700000001</v>
      </c>
      <c r="R29" s="141" t="b">
        <v>1</v>
      </c>
    </row>
    <row r="30" spans="2:18" ht="17.25" hidden="1" thickTop="1" thickBot="1" x14ac:dyDescent="0.25">
      <c r="B30" s="699"/>
      <c r="C30" s="702"/>
      <c r="D30" s="151" t="s">
        <v>17</v>
      </c>
      <c r="E30" s="152"/>
      <c r="F30" s="152"/>
      <c r="G30" s="152"/>
      <c r="H30" s="152"/>
      <c r="I30" s="152"/>
      <c r="J30" s="152"/>
      <c r="K30" s="152">
        <v>0</v>
      </c>
      <c r="L30" s="152">
        <v>0</v>
      </c>
      <c r="M30" s="152">
        <v>0</v>
      </c>
      <c r="N30" s="152">
        <v>0</v>
      </c>
      <c r="O30" s="152">
        <v>0</v>
      </c>
      <c r="P30" s="184">
        <v>0</v>
      </c>
      <c r="Q30" s="175">
        <f t="shared" si="6"/>
        <v>0</v>
      </c>
      <c r="R30" s="141" t="b">
        <v>1</v>
      </c>
    </row>
    <row r="31" spans="2:18" ht="17.25" thickTop="1" thickBot="1" x14ac:dyDescent="0.25">
      <c r="B31" s="699"/>
      <c r="C31" s="703"/>
      <c r="D31" s="164" t="s">
        <v>77</v>
      </c>
      <c r="E31" s="165"/>
      <c r="F31" s="165"/>
      <c r="G31" s="165"/>
      <c r="H31" s="165"/>
      <c r="I31" s="165"/>
      <c r="J31" s="165"/>
      <c r="K31" s="154">
        <f t="shared" ref="K31:P31" si="7">SUM(K26:K30)</f>
        <v>17076615.900000002</v>
      </c>
      <c r="L31" s="154">
        <f t="shared" si="7"/>
        <v>40672381.770000003</v>
      </c>
      <c r="M31" s="154">
        <f t="shared" si="7"/>
        <v>53144455.82</v>
      </c>
      <c r="N31" s="154">
        <f t="shared" si="7"/>
        <v>75499119.250000015</v>
      </c>
      <c r="O31" s="154">
        <f t="shared" si="7"/>
        <v>61705092.269999996</v>
      </c>
      <c r="P31" s="185">
        <f t="shared" si="7"/>
        <v>88544739.61999999</v>
      </c>
      <c r="Q31" s="179">
        <f t="shared" si="6"/>
        <v>336642404.63</v>
      </c>
      <c r="R31" s="141" t="b">
        <v>1</v>
      </c>
    </row>
    <row r="32" spans="2:18" x14ac:dyDescent="0.2">
      <c r="B32" s="699"/>
      <c r="C32" s="704" t="s">
        <v>78</v>
      </c>
      <c r="D32" s="705"/>
      <c r="E32" s="155"/>
      <c r="F32" s="155"/>
      <c r="G32" s="155"/>
      <c r="H32" s="155"/>
      <c r="I32" s="155"/>
      <c r="J32" s="155"/>
      <c r="K32" s="146">
        <v>0</v>
      </c>
      <c r="L32" s="155">
        <v>0</v>
      </c>
      <c r="M32" s="155">
        <v>0</v>
      </c>
      <c r="N32" s="155">
        <v>0</v>
      </c>
      <c r="O32" s="155">
        <v>0</v>
      </c>
      <c r="P32" s="186">
        <v>0</v>
      </c>
      <c r="Q32" s="177">
        <f t="shared" si="6"/>
        <v>0</v>
      </c>
      <c r="R32" s="141" t="b">
        <v>1</v>
      </c>
    </row>
    <row r="33" spans="2:18" ht="16.5" thickBot="1" x14ac:dyDescent="0.25">
      <c r="B33" s="699"/>
      <c r="C33" s="706" t="s">
        <v>79</v>
      </c>
      <c r="D33" s="707"/>
      <c r="E33" s="149"/>
      <c r="F33" s="149"/>
      <c r="G33" s="149"/>
      <c r="H33" s="149"/>
      <c r="I33" s="149"/>
      <c r="J33" s="149"/>
      <c r="K33" s="149">
        <v>4944.5200000000004</v>
      </c>
      <c r="L33" s="149">
        <v>15261.19</v>
      </c>
      <c r="M33" s="149">
        <v>29764.68</v>
      </c>
      <c r="N33" s="149">
        <v>39866.51</v>
      </c>
      <c r="O33" s="149">
        <v>72776.710000000006</v>
      </c>
      <c r="P33" s="183">
        <v>97514.91</v>
      </c>
      <c r="Q33" s="174">
        <f t="shared" si="6"/>
        <v>260128.52</v>
      </c>
      <c r="R33" s="141" t="b">
        <v>1</v>
      </c>
    </row>
    <row r="34" spans="2:18" ht="16.5" thickTop="1" x14ac:dyDescent="0.2">
      <c r="B34" s="699"/>
      <c r="C34" s="704" t="s">
        <v>35</v>
      </c>
      <c r="D34" s="705"/>
      <c r="E34" s="157"/>
      <c r="F34" s="157"/>
      <c r="G34" s="157"/>
      <c r="H34" s="157"/>
      <c r="I34" s="157"/>
      <c r="J34" s="157"/>
      <c r="K34" s="157">
        <f t="shared" ref="K34:P34" si="8">K31+K32+K33</f>
        <v>17081560.420000002</v>
      </c>
      <c r="L34" s="157">
        <f t="shared" si="8"/>
        <v>40687642.960000001</v>
      </c>
      <c r="M34" s="157">
        <f t="shared" si="8"/>
        <v>53174220.5</v>
      </c>
      <c r="N34" s="157">
        <f t="shared" si="8"/>
        <v>75538985.76000002</v>
      </c>
      <c r="O34" s="157">
        <f t="shared" si="8"/>
        <v>61777868.979999997</v>
      </c>
      <c r="P34" s="187">
        <f t="shared" si="8"/>
        <v>88642254.529999986</v>
      </c>
      <c r="Q34" s="177">
        <f t="shared" si="6"/>
        <v>336902533.14999998</v>
      </c>
      <c r="R34" s="141" t="b">
        <v>1</v>
      </c>
    </row>
    <row r="35" spans="2:18" x14ac:dyDescent="0.2">
      <c r="B35" s="699"/>
      <c r="C35" s="708" t="s">
        <v>30</v>
      </c>
      <c r="D35" s="709"/>
      <c r="E35" s="158"/>
      <c r="F35" s="158"/>
      <c r="G35" s="158"/>
      <c r="H35" s="158"/>
      <c r="I35" s="158"/>
      <c r="J35" s="158"/>
      <c r="K35" s="158">
        <v>113587</v>
      </c>
      <c r="L35" s="158">
        <v>122589</v>
      </c>
      <c r="M35" s="158">
        <v>135719</v>
      </c>
      <c r="N35" s="158">
        <v>161505</v>
      </c>
      <c r="O35" s="158">
        <v>174589</v>
      </c>
      <c r="P35" s="188">
        <v>195453</v>
      </c>
      <c r="Q35" s="178">
        <f>AVERAGE(E35:P35)</f>
        <v>150573.66666666666</v>
      </c>
      <c r="R35" s="141" t="b">
        <v>1</v>
      </c>
    </row>
    <row r="36" spans="2:18" ht="16.5" thickBot="1" x14ac:dyDescent="0.25">
      <c r="B36" s="700"/>
      <c r="C36" s="710" t="s">
        <v>80</v>
      </c>
      <c r="D36" s="711"/>
      <c r="E36" s="160"/>
      <c r="F36" s="161"/>
      <c r="G36" s="161"/>
      <c r="H36" s="161"/>
      <c r="I36" s="161"/>
      <c r="J36" s="161"/>
      <c r="K36" s="162">
        <v>150.38305809643711</v>
      </c>
      <c r="L36" s="162">
        <v>331.90288655589001</v>
      </c>
      <c r="M36" s="162">
        <v>391.79643601853832</v>
      </c>
      <c r="N36" s="162">
        <v>467.71917748676526</v>
      </c>
      <c r="O36" s="162">
        <v>353.84743013591918</v>
      </c>
      <c r="P36" s="189">
        <v>453.52209753751532</v>
      </c>
      <c r="Q36" s="191">
        <f>Q34/Q35</f>
        <v>2237.4598467859587</v>
      </c>
      <c r="R36" s="141" t="b">
        <v>1</v>
      </c>
    </row>
    <row r="37" spans="2:18" x14ac:dyDescent="0.2">
      <c r="B37" s="712" t="s">
        <v>4</v>
      </c>
      <c r="C37" s="712"/>
      <c r="D37" s="712"/>
      <c r="E37" s="712"/>
      <c r="F37" s="712"/>
      <c r="G37" s="712"/>
      <c r="H37" s="712"/>
      <c r="I37" s="712"/>
      <c r="J37" s="712"/>
      <c r="K37" s="712"/>
      <c r="L37" s="712"/>
      <c r="M37" s="712"/>
      <c r="N37" s="712"/>
      <c r="O37" s="712"/>
      <c r="P37" s="712"/>
      <c r="Q37" s="712"/>
    </row>
    <row r="38" spans="2:18" x14ac:dyDescent="0.2">
      <c r="B38" s="713" t="s">
        <v>82</v>
      </c>
      <c r="C38" s="713"/>
      <c r="D38" s="713"/>
      <c r="E38" s="713"/>
      <c r="F38" s="713"/>
      <c r="G38" s="713"/>
      <c r="H38" s="713"/>
      <c r="I38" s="713"/>
      <c r="J38" s="713"/>
      <c r="K38" s="713"/>
      <c r="L38" s="713"/>
      <c r="M38" s="713"/>
      <c r="N38" s="713"/>
      <c r="O38" s="713"/>
      <c r="P38" s="713"/>
      <c r="Q38" s="713"/>
    </row>
    <row r="39" spans="2:18" x14ac:dyDescent="0.2">
      <c r="B39" s="714" t="s">
        <v>87</v>
      </c>
      <c r="C39" s="714"/>
      <c r="D39" s="714"/>
      <c r="E39" s="714"/>
      <c r="F39" s="714"/>
      <c r="G39" s="714"/>
      <c r="H39" s="714"/>
      <c r="I39" s="714"/>
      <c r="J39" s="714"/>
      <c r="K39" s="714"/>
      <c r="L39" s="714"/>
      <c r="M39" s="714"/>
      <c r="N39" s="714"/>
      <c r="O39" s="714"/>
      <c r="P39" s="714"/>
      <c r="Q39" s="714"/>
    </row>
    <row r="41" spans="2:18" ht="16.5" thickBot="1" x14ac:dyDescent="0.25">
      <c r="B41" s="695" t="s">
        <v>84</v>
      </c>
      <c r="C41" s="695"/>
      <c r="D41" s="695"/>
      <c r="E41" s="695"/>
      <c r="F41" s="695"/>
      <c r="G41" s="695"/>
      <c r="H41" s="695"/>
      <c r="I41" s="695"/>
      <c r="J41" s="695"/>
      <c r="K41" s="695"/>
      <c r="L41" s="695"/>
      <c r="M41" s="695"/>
      <c r="N41" s="695"/>
      <c r="O41" s="695"/>
      <c r="P41" s="695"/>
      <c r="Q41" s="695"/>
    </row>
    <row r="42" spans="2:18" ht="16.5" thickBot="1" x14ac:dyDescent="0.25">
      <c r="B42" s="137" t="s">
        <v>71</v>
      </c>
      <c r="C42" s="696" t="s">
        <v>13</v>
      </c>
      <c r="D42" s="697"/>
      <c r="E42" s="138">
        <v>41821</v>
      </c>
      <c r="F42" s="139">
        <v>41852</v>
      </c>
      <c r="G42" s="139">
        <v>41883</v>
      </c>
      <c r="H42" s="139">
        <v>41913</v>
      </c>
      <c r="I42" s="139">
        <v>41944</v>
      </c>
      <c r="J42" s="139">
        <v>41974</v>
      </c>
      <c r="K42" s="139">
        <v>42005</v>
      </c>
      <c r="L42" s="139">
        <v>42036</v>
      </c>
      <c r="M42" s="139">
        <v>42064</v>
      </c>
      <c r="N42" s="139">
        <v>42095</v>
      </c>
      <c r="O42" s="139">
        <v>42125</v>
      </c>
      <c r="P42" s="180">
        <v>42156</v>
      </c>
      <c r="Q42" s="171" t="s">
        <v>85</v>
      </c>
    </row>
    <row r="43" spans="2:18" x14ac:dyDescent="0.2">
      <c r="B43" s="698" t="s">
        <v>73</v>
      </c>
      <c r="C43" s="701" t="s">
        <v>74</v>
      </c>
      <c r="D43" s="142" t="s">
        <v>14</v>
      </c>
      <c r="E43" s="143">
        <v>10521204.800000001</v>
      </c>
      <c r="F43" s="143">
        <v>11585142.010000002</v>
      </c>
      <c r="G43" s="143">
        <v>15624406.999999998</v>
      </c>
      <c r="H43" s="143">
        <v>12583815.389999999</v>
      </c>
      <c r="I43" s="143">
        <v>14215137.32</v>
      </c>
      <c r="J43" s="143">
        <v>16876867.440000001</v>
      </c>
      <c r="K43" s="143">
        <v>14920688.179999998</v>
      </c>
      <c r="L43" s="143">
        <v>16324691.770000001</v>
      </c>
      <c r="M43" s="143">
        <v>19481027.319999997</v>
      </c>
      <c r="N43" s="143">
        <v>14121506.749999998</v>
      </c>
      <c r="O43" s="143">
        <v>10832232</v>
      </c>
      <c r="P43" s="181">
        <v>8338166.6699999981</v>
      </c>
      <c r="Q43" s="172">
        <f>SUM(E43:P43)</f>
        <v>165424886.64999998</v>
      </c>
      <c r="R43" s="141" t="b">
        <v>1</v>
      </c>
    </row>
    <row r="44" spans="2:18" x14ac:dyDescent="0.2">
      <c r="B44" s="699"/>
      <c r="C44" s="702"/>
      <c r="D44" s="145" t="s">
        <v>75</v>
      </c>
      <c r="E44" s="146">
        <v>23031.040000000001</v>
      </c>
      <c r="F44" s="146">
        <v>17529.3</v>
      </c>
      <c r="G44" s="146">
        <v>10896.75</v>
      </c>
      <c r="H44" s="146">
        <v>8885.0499999999993</v>
      </c>
      <c r="I44" s="146">
        <v>11632.64</v>
      </c>
      <c r="J44" s="146">
        <v>39414.019999999997</v>
      </c>
      <c r="K44" s="146">
        <v>18382.77</v>
      </c>
      <c r="L44" s="146">
        <v>18988.990000000002</v>
      </c>
      <c r="M44" s="146">
        <v>26793.01</v>
      </c>
      <c r="N44" s="146">
        <v>13480.17</v>
      </c>
      <c r="O44" s="146">
        <v>5047.38</v>
      </c>
      <c r="P44" s="182">
        <v>3560.06</v>
      </c>
      <c r="Q44" s="173">
        <f t="shared" ref="Q44:Q51" si="9">SUM(E44:P44)</f>
        <v>197641.18000000002</v>
      </c>
      <c r="R44" s="141" t="b">
        <v>1</v>
      </c>
    </row>
    <row r="45" spans="2:18" x14ac:dyDescent="0.2">
      <c r="B45" s="699"/>
      <c r="C45" s="702"/>
      <c r="D45" s="145" t="s">
        <v>16</v>
      </c>
      <c r="E45" s="146">
        <v>0</v>
      </c>
      <c r="F45" s="146">
        <v>0</v>
      </c>
      <c r="G45" s="146">
        <v>0</v>
      </c>
      <c r="H45" s="146">
        <v>0</v>
      </c>
      <c r="I45" s="146">
        <v>3208.66</v>
      </c>
      <c r="J45" s="146">
        <v>3419.68</v>
      </c>
      <c r="K45" s="146">
        <v>3208.66</v>
      </c>
      <c r="L45" s="146">
        <v>1377.34</v>
      </c>
      <c r="M45" s="146">
        <v>17303.490000000002</v>
      </c>
      <c r="N45" s="146">
        <v>5343.75</v>
      </c>
      <c r="O45" s="146">
        <v>6648.57</v>
      </c>
      <c r="P45" s="182">
        <v>0</v>
      </c>
      <c r="Q45" s="173">
        <f t="shared" si="9"/>
        <v>40510.15</v>
      </c>
      <c r="R45" s="141" t="b">
        <v>1</v>
      </c>
    </row>
    <row r="46" spans="2:18" ht="16.5" thickBot="1" x14ac:dyDescent="0.25">
      <c r="B46" s="699"/>
      <c r="C46" s="702"/>
      <c r="D46" s="148" t="s">
        <v>76</v>
      </c>
      <c r="E46" s="149">
        <v>446344.44</v>
      </c>
      <c r="F46" s="149">
        <v>450337.01</v>
      </c>
      <c r="G46" s="149">
        <v>524404.22</v>
      </c>
      <c r="H46" s="149">
        <v>488971.95</v>
      </c>
      <c r="I46" s="149">
        <v>500374.87</v>
      </c>
      <c r="J46" s="149">
        <v>493332.96</v>
      </c>
      <c r="K46" s="149">
        <v>482464.63</v>
      </c>
      <c r="L46" s="149">
        <v>502387.01</v>
      </c>
      <c r="M46" s="149">
        <v>519291.09</v>
      </c>
      <c r="N46" s="149">
        <v>489246.82</v>
      </c>
      <c r="O46" s="149">
        <v>380141.69</v>
      </c>
      <c r="P46" s="183">
        <v>311797.59000000003</v>
      </c>
      <c r="Q46" s="174">
        <f t="shared" si="9"/>
        <v>5589094.2800000003</v>
      </c>
      <c r="R46" s="141" t="b">
        <v>1</v>
      </c>
    </row>
    <row r="47" spans="2:18" ht="17.25" hidden="1" customHeight="1" thickTop="1" thickBot="1" x14ac:dyDescent="0.25">
      <c r="B47" s="699"/>
      <c r="C47" s="702"/>
      <c r="D47" s="151" t="s">
        <v>17</v>
      </c>
      <c r="E47" s="152">
        <v>0</v>
      </c>
      <c r="F47" s="152">
        <v>0</v>
      </c>
      <c r="G47" s="152">
        <v>0</v>
      </c>
      <c r="H47" s="152">
        <v>0</v>
      </c>
      <c r="I47" s="152">
        <v>0</v>
      </c>
      <c r="J47" s="152">
        <v>0</v>
      </c>
      <c r="K47" s="152">
        <v>0</v>
      </c>
      <c r="L47" s="152">
        <v>0</v>
      </c>
      <c r="M47" s="152">
        <v>0</v>
      </c>
      <c r="N47" s="152">
        <v>0</v>
      </c>
      <c r="O47" s="152">
        <v>0</v>
      </c>
      <c r="P47" s="184">
        <v>0</v>
      </c>
      <c r="Q47" s="175">
        <f t="shared" si="9"/>
        <v>0</v>
      </c>
      <c r="R47" s="141" t="b">
        <v>1</v>
      </c>
    </row>
    <row r="48" spans="2:18" ht="17.25" thickTop="1" thickBot="1" x14ac:dyDescent="0.25">
      <c r="B48" s="699"/>
      <c r="C48" s="703"/>
      <c r="D48" s="164" t="s">
        <v>77</v>
      </c>
      <c r="E48" s="154">
        <f t="shared" ref="E48:P48" si="10">SUM(E43:E47)</f>
        <v>10990580.279999999</v>
      </c>
      <c r="F48" s="165">
        <f t="shared" si="10"/>
        <v>12053008.320000002</v>
      </c>
      <c r="G48" s="165">
        <f t="shared" si="10"/>
        <v>16159707.969999999</v>
      </c>
      <c r="H48" s="165">
        <f t="shared" si="10"/>
        <v>13081672.389999999</v>
      </c>
      <c r="I48" s="165">
        <f t="shared" si="10"/>
        <v>14730353.49</v>
      </c>
      <c r="J48" s="165">
        <f t="shared" si="10"/>
        <v>17413034.100000001</v>
      </c>
      <c r="K48" s="165">
        <f t="shared" si="10"/>
        <v>15424744.239999998</v>
      </c>
      <c r="L48" s="165">
        <f t="shared" si="10"/>
        <v>16847445.110000003</v>
      </c>
      <c r="M48" s="165">
        <f t="shared" si="10"/>
        <v>20044414.909999996</v>
      </c>
      <c r="N48" s="165">
        <f t="shared" si="10"/>
        <v>14629577.489999998</v>
      </c>
      <c r="O48" s="165">
        <f t="shared" si="10"/>
        <v>11224069.640000001</v>
      </c>
      <c r="P48" s="190">
        <f t="shared" si="10"/>
        <v>8653524.3199999984</v>
      </c>
      <c r="Q48" s="179">
        <f>SUM(E48:P48)</f>
        <v>171252132.25999999</v>
      </c>
      <c r="R48" s="141" t="b">
        <v>1</v>
      </c>
    </row>
    <row r="49" spans="2:18" x14ac:dyDescent="0.2">
      <c r="B49" s="699"/>
      <c r="C49" s="704" t="s">
        <v>78</v>
      </c>
      <c r="D49" s="705"/>
      <c r="E49" s="146">
        <v>232727.94</v>
      </c>
      <c r="F49" s="155">
        <v>132988.91</v>
      </c>
      <c r="G49" s="155">
        <v>47831.03</v>
      </c>
      <c r="H49" s="155">
        <v>0</v>
      </c>
      <c r="I49" s="155">
        <v>0</v>
      </c>
      <c r="J49" s="155">
        <v>0</v>
      </c>
      <c r="K49" s="155">
        <v>0</v>
      </c>
      <c r="L49" s="155">
        <v>0</v>
      </c>
      <c r="M49" s="155">
        <v>-4241.03</v>
      </c>
      <c r="N49" s="155">
        <v>0</v>
      </c>
      <c r="O49" s="155">
        <v>0</v>
      </c>
      <c r="P49" s="186">
        <v>-120.42</v>
      </c>
      <c r="Q49" s="177">
        <f t="shared" si="9"/>
        <v>409186.43</v>
      </c>
      <c r="R49" s="141" t="b">
        <v>1</v>
      </c>
    </row>
    <row r="50" spans="2:18" ht="16.5" thickBot="1" x14ac:dyDescent="0.25">
      <c r="B50" s="699"/>
      <c r="C50" s="706" t="s">
        <v>79</v>
      </c>
      <c r="D50" s="707"/>
      <c r="E50" s="149">
        <v>360</v>
      </c>
      <c r="F50" s="149">
        <v>0</v>
      </c>
      <c r="G50" s="149">
        <v>4636.32</v>
      </c>
      <c r="H50" s="149">
        <v>400</v>
      </c>
      <c r="I50" s="149">
        <v>2434.16</v>
      </c>
      <c r="J50" s="149">
        <v>4737.3599999999997</v>
      </c>
      <c r="K50" s="149">
        <v>3463.2</v>
      </c>
      <c r="L50" s="149">
        <v>2866.95</v>
      </c>
      <c r="M50" s="149">
        <v>3411.72</v>
      </c>
      <c r="N50" s="149">
        <v>3676.01</v>
      </c>
      <c r="O50" s="149">
        <v>18270.759999999998</v>
      </c>
      <c r="P50" s="183">
        <v>3199.88</v>
      </c>
      <c r="Q50" s="174">
        <f t="shared" si="9"/>
        <v>47456.359999999993</v>
      </c>
      <c r="R50" s="141" t="b">
        <v>1</v>
      </c>
    </row>
    <row r="51" spans="2:18" ht="16.5" thickTop="1" x14ac:dyDescent="0.2">
      <c r="B51" s="699"/>
      <c r="C51" s="704" t="s">
        <v>35</v>
      </c>
      <c r="D51" s="705"/>
      <c r="E51" s="157">
        <f>E48+E49+E50</f>
        <v>11223668.219999999</v>
      </c>
      <c r="F51" s="157">
        <f t="shared" ref="F51:P51" si="11">F48+F49+F50</f>
        <v>12185997.230000002</v>
      </c>
      <c r="G51" s="157">
        <f t="shared" si="11"/>
        <v>16212175.319999998</v>
      </c>
      <c r="H51" s="157">
        <f t="shared" si="11"/>
        <v>13082072.389999999</v>
      </c>
      <c r="I51" s="157">
        <f t="shared" si="11"/>
        <v>14732787.65</v>
      </c>
      <c r="J51" s="157">
        <f t="shared" si="11"/>
        <v>17417771.460000001</v>
      </c>
      <c r="K51" s="157">
        <f t="shared" si="11"/>
        <v>15428207.439999998</v>
      </c>
      <c r="L51" s="157">
        <f t="shared" si="11"/>
        <v>16850312.060000002</v>
      </c>
      <c r="M51" s="157">
        <f t="shared" si="11"/>
        <v>20043585.599999994</v>
      </c>
      <c r="N51" s="157">
        <f t="shared" si="11"/>
        <v>14633253.499999998</v>
      </c>
      <c r="O51" s="157">
        <f t="shared" si="11"/>
        <v>11242340.4</v>
      </c>
      <c r="P51" s="187">
        <f t="shared" si="11"/>
        <v>8656603.7799999993</v>
      </c>
      <c r="Q51" s="177">
        <f t="shared" si="9"/>
        <v>171708775.05000001</v>
      </c>
      <c r="R51" s="141" t="b">
        <v>1</v>
      </c>
    </row>
    <row r="52" spans="2:18" x14ac:dyDescent="0.2">
      <c r="B52" s="699"/>
      <c r="C52" s="708" t="s">
        <v>30</v>
      </c>
      <c r="D52" s="709"/>
      <c r="E52" s="158">
        <v>57057</v>
      </c>
      <c r="F52" s="158">
        <v>57086</v>
      </c>
      <c r="G52" s="158">
        <v>60380</v>
      </c>
      <c r="H52" s="158">
        <v>60321</v>
      </c>
      <c r="I52" s="158">
        <v>65052</v>
      </c>
      <c r="J52" s="158">
        <v>68416</v>
      </c>
      <c r="K52" s="158">
        <v>65196</v>
      </c>
      <c r="L52" s="158">
        <v>73234</v>
      </c>
      <c r="M52" s="158">
        <v>72226</v>
      </c>
      <c r="N52" s="158">
        <v>63800</v>
      </c>
      <c r="O52" s="158">
        <v>50488</v>
      </c>
      <c r="P52" s="188">
        <v>63482</v>
      </c>
      <c r="Q52" s="178">
        <f>AVERAGE(E52:P52)</f>
        <v>63061.5</v>
      </c>
      <c r="R52" s="141" t="b">
        <v>1</v>
      </c>
    </row>
    <row r="53" spans="2:18" ht="16.5" thickBot="1" x14ac:dyDescent="0.25">
      <c r="B53" s="700"/>
      <c r="C53" s="710" t="s">
        <v>80</v>
      </c>
      <c r="D53" s="711"/>
      <c r="E53" s="162">
        <v>196.70975024975021</v>
      </c>
      <c r="F53" s="161">
        <v>213.46735153978213</v>
      </c>
      <c r="G53" s="161">
        <v>268.50240675720437</v>
      </c>
      <c r="H53" s="161">
        <v>216.87426252880422</v>
      </c>
      <c r="I53" s="161">
        <v>226.47708986656829</v>
      </c>
      <c r="J53" s="161">
        <v>254.58622924462117</v>
      </c>
      <c r="K53" s="162">
        <v>236.64346647033557</v>
      </c>
      <c r="L53" s="162">
        <v>230.08864816888334</v>
      </c>
      <c r="M53" s="162">
        <v>277.5120538310303</v>
      </c>
      <c r="N53" s="162">
        <v>229.36134012539182</v>
      </c>
      <c r="O53" s="162">
        <v>222.67351449849471</v>
      </c>
      <c r="P53" s="189">
        <v>136.36312309000976</v>
      </c>
      <c r="Q53" s="191">
        <f>Q51/Q52</f>
        <v>2722.8780642705933</v>
      </c>
      <c r="R53" s="141" t="b">
        <v>1</v>
      </c>
    </row>
    <row r="54" spans="2:18" x14ac:dyDescent="0.2">
      <c r="B54" s="698" t="s">
        <v>42</v>
      </c>
      <c r="C54" s="701" t="s">
        <v>74</v>
      </c>
      <c r="D54" s="142" t="s">
        <v>14</v>
      </c>
      <c r="E54" s="143">
        <v>56430010.25</v>
      </c>
      <c r="F54" s="143">
        <v>62761944.829999991</v>
      </c>
      <c r="G54" s="143">
        <v>81075480.409999996</v>
      </c>
      <c r="H54" s="143">
        <v>62411649.480000012</v>
      </c>
      <c r="I54" s="143">
        <v>71194220.799999997</v>
      </c>
      <c r="J54" s="143">
        <v>83632427.960000008</v>
      </c>
      <c r="K54" s="143">
        <v>73653258.140000001</v>
      </c>
      <c r="L54" s="143">
        <v>82350182.660000026</v>
      </c>
      <c r="M54" s="143">
        <v>99473678.299999997</v>
      </c>
      <c r="N54" s="143">
        <v>84240550.25999999</v>
      </c>
      <c r="O54" s="143">
        <v>93655776.040000007</v>
      </c>
      <c r="P54" s="181">
        <v>120756203.25999999</v>
      </c>
      <c r="Q54" s="172">
        <f>SUM(E54:P54)</f>
        <v>971635382.38999987</v>
      </c>
      <c r="R54" s="141" t="b">
        <v>1</v>
      </c>
    </row>
    <row r="55" spans="2:18" x14ac:dyDescent="0.2">
      <c r="B55" s="699"/>
      <c r="C55" s="702"/>
      <c r="D55" s="145" t="s">
        <v>75</v>
      </c>
      <c r="E55" s="146">
        <v>189936.38</v>
      </c>
      <c r="F55" s="146">
        <v>150435.92000000001</v>
      </c>
      <c r="G55" s="146">
        <v>246471.26</v>
      </c>
      <c r="H55" s="146">
        <v>229524.43999999997</v>
      </c>
      <c r="I55" s="146">
        <v>188685.4</v>
      </c>
      <c r="J55" s="146">
        <v>215599.18</v>
      </c>
      <c r="K55" s="146">
        <v>234261.79</v>
      </c>
      <c r="L55" s="146">
        <v>197098.47</v>
      </c>
      <c r="M55" s="146">
        <v>264124.79999999999</v>
      </c>
      <c r="N55" s="146">
        <v>284300.26</v>
      </c>
      <c r="O55" s="146">
        <v>250403.5</v>
      </c>
      <c r="P55" s="182">
        <v>294829.24</v>
      </c>
      <c r="Q55" s="173">
        <f t="shared" ref="Q55:Q62" si="12">SUM(E55:P55)</f>
        <v>2745670.6400000006</v>
      </c>
      <c r="R55" s="141" t="b">
        <v>1</v>
      </c>
    </row>
    <row r="56" spans="2:18" x14ac:dyDescent="0.2">
      <c r="B56" s="699"/>
      <c r="C56" s="702"/>
      <c r="D56" s="145" t="s">
        <v>16</v>
      </c>
      <c r="E56" s="146">
        <v>101087.55</v>
      </c>
      <c r="F56" s="146">
        <v>79024.789999999994</v>
      </c>
      <c r="G56" s="146">
        <v>117758.34</v>
      </c>
      <c r="H56" s="146">
        <v>162896.26999999999</v>
      </c>
      <c r="I56" s="146">
        <v>141408.59</v>
      </c>
      <c r="J56" s="146">
        <v>119792.31</v>
      </c>
      <c r="K56" s="146">
        <v>185185.92000000001</v>
      </c>
      <c r="L56" s="146">
        <v>147677.29</v>
      </c>
      <c r="M56" s="146">
        <v>120704.03</v>
      </c>
      <c r="N56" s="146">
        <v>99615.2</v>
      </c>
      <c r="O56" s="146">
        <v>76993.06</v>
      </c>
      <c r="P56" s="182">
        <v>214626.49</v>
      </c>
      <c r="Q56" s="173">
        <f t="shared" si="12"/>
        <v>1566769.8399999999</v>
      </c>
      <c r="R56" s="141" t="b">
        <v>1</v>
      </c>
    </row>
    <row r="57" spans="2:18" ht="16.5" thickBot="1" x14ac:dyDescent="0.25">
      <c r="B57" s="699"/>
      <c r="C57" s="702"/>
      <c r="D57" s="148" t="s">
        <v>76</v>
      </c>
      <c r="E57" s="149">
        <v>1321931.1399999999</v>
      </c>
      <c r="F57" s="149">
        <v>1389322.21</v>
      </c>
      <c r="G57" s="149">
        <v>1538203.32</v>
      </c>
      <c r="H57" s="149">
        <v>1491058.01</v>
      </c>
      <c r="I57" s="149">
        <v>1501150.15</v>
      </c>
      <c r="J57" s="149">
        <v>1488698.58</v>
      </c>
      <c r="K57" s="149">
        <v>1527792.79</v>
      </c>
      <c r="L57" s="149">
        <v>1569509.75</v>
      </c>
      <c r="M57" s="149">
        <v>1663201.68</v>
      </c>
      <c r="N57" s="149">
        <v>1816328.24</v>
      </c>
      <c r="O57" s="149">
        <v>2055374.69</v>
      </c>
      <c r="P57" s="183">
        <v>2172677.2799999998</v>
      </c>
      <c r="Q57" s="174">
        <f t="shared" si="12"/>
        <v>19535247.84</v>
      </c>
      <c r="R57" s="141" t="b">
        <v>1</v>
      </c>
    </row>
    <row r="58" spans="2:18" ht="17.25" hidden="1" thickTop="1" thickBot="1" x14ac:dyDescent="0.25">
      <c r="B58" s="699"/>
      <c r="C58" s="702"/>
      <c r="D58" s="151" t="s">
        <v>17</v>
      </c>
      <c r="E58" s="152">
        <v>0</v>
      </c>
      <c r="F58" s="152">
        <v>0</v>
      </c>
      <c r="G58" s="152">
        <v>0</v>
      </c>
      <c r="H58" s="152">
        <v>0</v>
      </c>
      <c r="I58" s="152">
        <v>0</v>
      </c>
      <c r="J58" s="152">
        <v>0</v>
      </c>
      <c r="K58" s="152">
        <v>0</v>
      </c>
      <c r="L58" s="152">
        <v>0</v>
      </c>
      <c r="M58" s="152">
        <v>0</v>
      </c>
      <c r="N58" s="152">
        <v>0</v>
      </c>
      <c r="O58" s="152">
        <v>0</v>
      </c>
      <c r="P58" s="184">
        <v>0</v>
      </c>
      <c r="Q58" s="175">
        <f t="shared" si="12"/>
        <v>0</v>
      </c>
      <c r="R58" s="141" t="b">
        <v>1</v>
      </c>
    </row>
    <row r="59" spans="2:18" ht="17.25" thickTop="1" thickBot="1" x14ac:dyDescent="0.25">
      <c r="B59" s="699"/>
      <c r="C59" s="703"/>
      <c r="D59" s="164" t="s">
        <v>77</v>
      </c>
      <c r="E59" s="154">
        <f>SUM(E54:E58)</f>
        <v>58042965.32</v>
      </c>
      <c r="F59" s="165">
        <f t="shared" ref="F59:P59" si="13">SUM(F54:F58)</f>
        <v>64380727.749999993</v>
      </c>
      <c r="G59" s="165">
        <f t="shared" si="13"/>
        <v>82977913.329999998</v>
      </c>
      <c r="H59" s="165">
        <f t="shared" si="13"/>
        <v>64295128.20000001</v>
      </c>
      <c r="I59" s="165">
        <f t="shared" si="13"/>
        <v>73025464.940000013</v>
      </c>
      <c r="J59" s="165">
        <f t="shared" si="13"/>
        <v>85456518.030000016</v>
      </c>
      <c r="K59" s="165">
        <f t="shared" si="13"/>
        <v>75600498.640000015</v>
      </c>
      <c r="L59" s="165">
        <f t="shared" si="13"/>
        <v>84264468.170000032</v>
      </c>
      <c r="M59" s="165">
        <f t="shared" si="13"/>
        <v>101521708.81</v>
      </c>
      <c r="N59" s="165">
        <f t="shared" si="13"/>
        <v>86440793.959999993</v>
      </c>
      <c r="O59" s="165">
        <f t="shared" si="13"/>
        <v>96038547.290000007</v>
      </c>
      <c r="P59" s="190">
        <f t="shared" si="13"/>
        <v>123438336.26999998</v>
      </c>
      <c r="Q59" s="179">
        <f t="shared" si="12"/>
        <v>995483070.71000004</v>
      </c>
      <c r="R59" s="141" t="b">
        <v>1</v>
      </c>
    </row>
    <row r="60" spans="2:18" x14ac:dyDescent="0.2">
      <c r="B60" s="699"/>
      <c r="C60" s="704" t="s">
        <v>78</v>
      </c>
      <c r="D60" s="705"/>
      <c r="E60" s="146">
        <v>1347917.34</v>
      </c>
      <c r="F60" s="155">
        <v>300323.59999999998</v>
      </c>
      <c r="G60" s="155">
        <v>88468.1</v>
      </c>
      <c r="H60" s="155">
        <v>0</v>
      </c>
      <c r="I60" s="155">
        <v>0</v>
      </c>
      <c r="J60" s="155">
        <v>0</v>
      </c>
      <c r="K60" s="155">
        <v>0</v>
      </c>
      <c r="L60" s="155">
        <v>0</v>
      </c>
      <c r="M60" s="155">
        <v>-114734.05</v>
      </c>
      <c r="N60" s="155">
        <v>0</v>
      </c>
      <c r="O60" s="155">
        <v>0</v>
      </c>
      <c r="P60" s="186">
        <v>-8389.17</v>
      </c>
      <c r="Q60" s="177">
        <f t="shared" si="12"/>
        <v>1613585.82</v>
      </c>
      <c r="R60" s="141" t="b">
        <v>1</v>
      </c>
    </row>
    <row r="61" spans="2:18" ht="16.5" thickBot="1" x14ac:dyDescent="0.25">
      <c r="B61" s="699"/>
      <c r="C61" s="706" t="s">
        <v>79</v>
      </c>
      <c r="D61" s="707"/>
      <c r="E61" s="149">
        <v>67618.789999999994</v>
      </c>
      <c r="F61" s="149">
        <v>75719.360000000001</v>
      </c>
      <c r="G61" s="149">
        <v>94344.12</v>
      </c>
      <c r="H61" s="149">
        <v>50475.35</v>
      </c>
      <c r="I61" s="149">
        <v>100653.75999999999</v>
      </c>
      <c r="J61" s="149">
        <v>127096.27</v>
      </c>
      <c r="K61" s="149">
        <v>70911.37</v>
      </c>
      <c r="L61" s="149">
        <v>110351.64</v>
      </c>
      <c r="M61" s="149">
        <v>117585.95</v>
      </c>
      <c r="N61" s="149">
        <v>122940.18</v>
      </c>
      <c r="O61" s="149">
        <v>154102.35</v>
      </c>
      <c r="P61" s="183">
        <v>118754.35</v>
      </c>
      <c r="Q61" s="174">
        <f t="shared" si="12"/>
        <v>1210553.4900000002</v>
      </c>
      <c r="R61" s="141" t="b">
        <v>1</v>
      </c>
    </row>
    <row r="62" spans="2:18" ht="16.5" thickTop="1" x14ac:dyDescent="0.2">
      <c r="B62" s="699"/>
      <c r="C62" s="704" t="s">
        <v>35</v>
      </c>
      <c r="D62" s="705"/>
      <c r="E62" s="157">
        <f>E59+E60+E61</f>
        <v>59458501.450000003</v>
      </c>
      <c r="F62" s="157">
        <f t="shared" ref="F62:P62" si="14">F59+F60+F61</f>
        <v>64756770.709999993</v>
      </c>
      <c r="G62" s="157">
        <f t="shared" si="14"/>
        <v>83160725.549999997</v>
      </c>
      <c r="H62" s="157">
        <f t="shared" si="14"/>
        <v>64345603.550000012</v>
      </c>
      <c r="I62" s="157">
        <f t="shared" si="14"/>
        <v>73126118.700000018</v>
      </c>
      <c r="J62" s="157">
        <f t="shared" si="14"/>
        <v>85583614.300000012</v>
      </c>
      <c r="K62" s="157">
        <f t="shared" si="14"/>
        <v>75671410.01000002</v>
      </c>
      <c r="L62" s="157">
        <f t="shared" si="14"/>
        <v>84374819.810000032</v>
      </c>
      <c r="M62" s="157">
        <f t="shared" si="14"/>
        <v>101524560.71000001</v>
      </c>
      <c r="N62" s="157">
        <f t="shared" si="14"/>
        <v>86563734.140000001</v>
      </c>
      <c r="O62" s="157">
        <f t="shared" si="14"/>
        <v>96192649.640000001</v>
      </c>
      <c r="P62" s="187">
        <f t="shared" si="14"/>
        <v>123548701.44999997</v>
      </c>
      <c r="Q62" s="177">
        <f t="shared" si="12"/>
        <v>998307210.0200001</v>
      </c>
      <c r="R62" s="141" t="b">
        <v>1</v>
      </c>
    </row>
    <row r="63" spans="2:18" x14ac:dyDescent="0.2">
      <c r="B63" s="699"/>
      <c r="C63" s="708" t="s">
        <v>30</v>
      </c>
      <c r="D63" s="709"/>
      <c r="E63" s="158">
        <v>166313</v>
      </c>
      <c r="F63" s="158">
        <v>164589</v>
      </c>
      <c r="G63" s="158">
        <v>175924</v>
      </c>
      <c r="H63" s="158">
        <v>180706</v>
      </c>
      <c r="I63" s="158">
        <v>186477</v>
      </c>
      <c r="J63" s="158">
        <v>195625</v>
      </c>
      <c r="K63" s="158">
        <v>199866</v>
      </c>
      <c r="L63" s="158">
        <v>217664</v>
      </c>
      <c r="M63" s="158">
        <v>224449</v>
      </c>
      <c r="N63" s="158">
        <v>235118</v>
      </c>
      <c r="O63" s="158">
        <v>261360</v>
      </c>
      <c r="P63" s="188">
        <v>292363</v>
      </c>
      <c r="Q63" s="178">
        <f>AVERAGE(E63:P63)</f>
        <v>208371.16666666666</v>
      </c>
      <c r="R63" s="141" t="b">
        <v>1</v>
      </c>
    </row>
    <row r="64" spans="2:18" ht="16.5" thickBot="1" x14ac:dyDescent="0.25">
      <c r="B64" s="700"/>
      <c r="C64" s="710" t="s">
        <v>80</v>
      </c>
      <c r="D64" s="711"/>
      <c r="E64" s="162">
        <v>357.50964416491797</v>
      </c>
      <c r="F64" s="161">
        <v>393.44531353857178</v>
      </c>
      <c r="G64" s="161">
        <v>472.70824645869806</v>
      </c>
      <c r="H64" s="161">
        <v>356.07895448961301</v>
      </c>
      <c r="I64" s="161">
        <v>392.14551231519181</v>
      </c>
      <c r="J64" s="161">
        <v>437.48812421725245</v>
      </c>
      <c r="K64" s="162">
        <v>378.61071923188547</v>
      </c>
      <c r="L64" s="162">
        <v>387.63791812150851</v>
      </c>
      <c r="M64" s="162">
        <v>452.3279707639598</v>
      </c>
      <c r="N64" s="162">
        <v>368.17144642264736</v>
      </c>
      <c r="O64" s="162">
        <v>368.0465627486991</v>
      </c>
      <c r="P64" s="189">
        <v>422.5866523807731</v>
      </c>
      <c r="Q64" s="191">
        <f>Q62/Q63</f>
        <v>4791.0045616676016</v>
      </c>
      <c r="R64" s="141" t="b">
        <v>1</v>
      </c>
    </row>
    <row r="65" spans="2:18" x14ac:dyDescent="0.2">
      <c r="B65" s="699" t="s">
        <v>81</v>
      </c>
      <c r="C65" s="701" t="s">
        <v>74</v>
      </c>
      <c r="D65" s="142" t="s">
        <v>14</v>
      </c>
      <c r="E65" s="143">
        <v>66951215.049999997</v>
      </c>
      <c r="F65" s="143">
        <v>74347086.839999989</v>
      </c>
      <c r="G65" s="143">
        <v>96699887.409999996</v>
      </c>
      <c r="H65" s="143">
        <v>74995464.870000005</v>
      </c>
      <c r="I65" s="143">
        <v>85409358.120000005</v>
      </c>
      <c r="J65" s="143">
        <v>100509295.40000001</v>
      </c>
      <c r="K65" s="143">
        <v>88573946.319999993</v>
      </c>
      <c r="L65" s="143">
        <v>98674874.430000022</v>
      </c>
      <c r="M65" s="143">
        <v>118954705.61999999</v>
      </c>
      <c r="N65" s="143">
        <v>98362057.00999999</v>
      </c>
      <c r="O65" s="143">
        <v>104488008.04000001</v>
      </c>
      <c r="P65" s="181">
        <v>129094369.92999999</v>
      </c>
      <c r="Q65" s="172">
        <f>SUM(E65:P65)</f>
        <v>1137060269.04</v>
      </c>
      <c r="R65" s="141" t="b">
        <v>1</v>
      </c>
    </row>
    <row r="66" spans="2:18" x14ac:dyDescent="0.2">
      <c r="B66" s="699"/>
      <c r="C66" s="702"/>
      <c r="D66" s="145" t="s">
        <v>75</v>
      </c>
      <c r="E66" s="146">
        <v>212967.42</v>
      </c>
      <c r="F66" s="146">
        <v>167965.22</v>
      </c>
      <c r="G66" s="146">
        <v>257368.01</v>
      </c>
      <c r="H66" s="146">
        <v>238409.48999999996</v>
      </c>
      <c r="I66" s="146">
        <v>200318.03999999998</v>
      </c>
      <c r="J66" s="146">
        <v>255013.19999999998</v>
      </c>
      <c r="K66" s="146">
        <v>252644.56</v>
      </c>
      <c r="L66" s="146">
        <v>216087.46</v>
      </c>
      <c r="M66" s="146">
        <v>290917.81</v>
      </c>
      <c r="N66" s="146">
        <v>297780.43</v>
      </c>
      <c r="O66" s="146">
        <v>255450.88</v>
      </c>
      <c r="P66" s="182">
        <v>298389.3</v>
      </c>
      <c r="Q66" s="173">
        <f t="shared" ref="Q66:Q73" si="15">SUM(E66:P66)</f>
        <v>2943311.82</v>
      </c>
      <c r="R66" s="141" t="b">
        <v>1</v>
      </c>
    </row>
    <row r="67" spans="2:18" x14ac:dyDescent="0.2">
      <c r="B67" s="699"/>
      <c r="C67" s="702"/>
      <c r="D67" s="145" t="s">
        <v>16</v>
      </c>
      <c r="E67" s="146">
        <v>101087.55</v>
      </c>
      <c r="F67" s="146">
        <v>79024.789999999994</v>
      </c>
      <c r="G67" s="146">
        <v>117758.34</v>
      </c>
      <c r="H67" s="146">
        <v>162896.26999999999</v>
      </c>
      <c r="I67" s="146">
        <v>144617.25</v>
      </c>
      <c r="J67" s="146">
        <v>123211.98999999999</v>
      </c>
      <c r="K67" s="146">
        <v>188394.58000000002</v>
      </c>
      <c r="L67" s="146">
        <v>149054.63</v>
      </c>
      <c r="M67" s="146">
        <v>138007.51999999999</v>
      </c>
      <c r="N67" s="146">
        <v>104958.95</v>
      </c>
      <c r="O67" s="146">
        <v>83641.63</v>
      </c>
      <c r="P67" s="182">
        <v>214626.49</v>
      </c>
      <c r="Q67" s="173">
        <f t="shared" si="15"/>
        <v>1607279.99</v>
      </c>
      <c r="R67" s="141" t="b">
        <v>1</v>
      </c>
    </row>
    <row r="68" spans="2:18" ht="16.5" thickBot="1" x14ac:dyDescent="0.25">
      <c r="B68" s="699"/>
      <c r="C68" s="702"/>
      <c r="D68" s="148" t="s">
        <v>76</v>
      </c>
      <c r="E68" s="149">
        <v>1768275.5799999998</v>
      </c>
      <c r="F68" s="149">
        <v>1839659.22</v>
      </c>
      <c r="G68" s="149">
        <v>2062607.54</v>
      </c>
      <c r="H68" s="149">
        <v>1980029.96</v>
      </c>
      <c r="I68" s="149">
        <v>2001525.02</v>
      </c>
      <c r="J68" s="149">
        <v>1982031.54</v>
      </c>
      <c r="K68" s="149">
        <v>2010257.42</v>
      </c>
      <c r="L68" s="149">
        <v>2071896.76</v>
      </c>
      <c r="M68" s="149">
        <v>2182492.77</v>
      </c>
      <c r="N68" s="149">
        <v>2305575.06</v>
      </c>
      <c r="O68" s="149">
        <v>2435516.38</v>
      </c>
      <c r="P68" s="183">
        <v>2484474.8699999996</v>
      </c>
      <c r="Q68" s="174">
        <f t="shared" si="15"/>
        <v>25124342.119999997</v>
      </c>
      <c r="R68" s="141" t="b">
        <v>1</v>
      </c>
    </row>
    <row r="69" spans="2:18" ht="17.25" hidden="1" thickTop="1" thickBot="1" x14ac:dyDescent="0.25">
      <c r="B69" s="699"/>
      <c r="C69" s="702"/>
      <c r="D69" s="151" t="s">
        <v>17</v>
      </c>
      <c r="E69" s="152">
        <v>0</v>
      </c>
      <c r="F69" s="152">
        <v>0</v>
      </c>
      <c r="G69" s="152">
        <v>0</v>
      </c>
      <c r="H69" s="152">
        <v>0</v>
      </c>
      <c r="I69" s="152">
        <v>0</v>
      </c>
      <c r="J69" s="152">
        <v>0</v>
      </c>
      <c r="K69" s="152">
        <v>0</v>
      </c>
      <c r="L69" s="152">
        <v>0</v>
      </c>
      <c r="M69" s="152">
        <v>0</v>
      </c>
      <c r="N69" s="152">
        <v>0</v>
      </c>
      <c r="O69" s="152">
        <v>0</v>
      </c>
      <c r="P69" s="184">
        <v>0</v>
      </c>
      <c r="Q69" s="175">
        <f t="shared" si="15"/>
        <v>0</v>
      </c>
      <c r="R69" s="141" t="b">
        <v>1</v>
      </c>
    </row>
    <row r="70" spans="2:18" ht="17.25" thickTop="1" thickBot="1" x14ac:dyDescent="0.25">
      <c r="B70" s="699"/>
      <c r="C70" s="703"/>
      <c r="D70" s="164" t="s">
        <v>77</v>
      </c>
      <c r="E70" s="154">
        <f>SUM(E65:E69)</f>
        <v>69033545.599999994</v>
      </c>
      <c r="F70" s="165">
        <f t="shared" ref="F70:P70" si="16">SUM(F65:F69)</f>
        <v>76433736.069999993</v>
      </c>
      <c r="G70" s="165">
        <f t="shared" si="16"/>
        <v>99137621.300000012</v>
      </c>
      <c r="H70" s="165">
        <f t="shared" si="16"/>
        <v>77376800.589999989</v>
      </c>
      <c r="I70" s="165">
        <f t="shared" si="16"/>
        <v>87755818.430000007</v>
      </c>
      <c r="J70" s="165">
        <f t="shared" si="16"/>
        <v>102869552.13000001</v>
      </c>
      <c r="K70" s="165">
        <f t="shared" si="16"/>
        <v>91025242.879999995</v>
      </c>
      <c r="L70" s="165">
        <f t="shared" si="16"/>
        <v>101111913.28000002</v>
      </c>
      <c r="M70" s="165">
        <f t="shared" si="16"/>
        <v>121566123.71999998</v>
      </c>
      <c r="N70" s="165">
        <f t="shared" si="16"/>
        <v>101070371.45</v>
      </c>
      <c r="O70" s="165">
        <f t="shared" si="16"/>
        <v>107262616.92999999</v>
      </c>
      <c r="P70" s="190">
        <f t="shared" si="16"/>
        <v>132091860.58999999</v>
      </c>
      <c r="Q70" s="179">
        <f t="shared" si="15"/>
        <v>1166735202.97</v>
      </c>
      <c r="R70" s="141" t="b">
        <v>1</v>
      </c>
    </row>
    <row r="71" spans="2:18" x14ac:dyDescent="0.2">
      <c r="B71" s="699"/>
      <c r="C71" s="704" t="s">
        <v>78</v>
      </c>
      <c r="D71" s="705"/>
      <c r="E71" s="146">
        <v>1580645.28</v>
      </c>
      <c r="F71" s="155">
        <v>433312.51</v>
      </c>
      <c r="G71" s="155">
        <v>136299.13</v>
      </c>
      <c r="H71" s="155">
        <v>0</v>
      </c>
      <c r="I71" s="155">
        <v>0</v>
      </c>
      <c r="J71" s="155">
        <v>0</v>
      </c>
      <c r="K71" s="155">
        <v>0</v>
      </c>
      <c r="L71" s="155">
        <v>0</v>
      </c>
      <c r="M71" s="155">
        <v>-118975.08</v>
      </c>
      <c r="N71" s="155">
        <v>0</v>
      </c>
      <c r="O71" s="155">
        <v>0</v>
      </c>
      <c r="P71" s="186">
        <v>-8509.59</v>
      </c>
      <c r="Q71" s="177">
        <f t="shared" si="15"/>
        <v>2022772.2499999998</v>
      </c>
      <c r="R71" s="141" t="b">
        <v>1</v>
      </c>
    </row>
    <row r="72" spans="2:18" ht="16.5" thickBot="1" x14ac:dyDescent="0.25">
      <c r="B72" s="699"/>
      <c r="C72" s="706" t="s">
        <v>79</v>
      </c>
      <c r="D72" s="707"/>
      <c r="E72" s="149">
        <v>67978.789999999994</v>
      </c>
      <c r="F72" s="149">
        <v>75719.360000000001</v>
      </c>
      <c r="G72" s="149">
        <v>98980.44</v>
      </c>
      <c r="H72" s="149">
        <v>50875.35</v>
      </c>
      <c r="I72" s="149">
        <v>103087.92</v>
      </c>
      <c r="J72" s="149">
        <v>131833.63</v>
      </c>
      <c r="K72" s="149">
        <v>74374.569999999992</v>
      </c>
      <c r="L72" s="149">
        <v>113218.59</v>
      </c>
      <c r="M72" s="149">
        <v>120997.67</v>
      </c>
      <c r="N72" s="149">
        <v>126616.18999999999</v>
      </c>
      <c r="O72" s="149">
        <v>172373.11000000002</v>
      </c>
      <c r="P72" s="183">
        <v>121954.23000000001</v>
      </c>
      <c r="Q72" s="174">
        <f t="shared" si="15"/>
        <v>1258009.8499999999</v>
      </c>
      <c r="R72" s="141" t="b">
        <v>1</v>
      </c>
    </row>
    <row r="73" spans="2:18" ht="16.5" thickTop="1" x14ac:dyDescent="0.2">
      <c r="B73" s="699"/>
      <c r="C73" s="704" t="s">
        <v>35</v>
      </c>
      <c r="D73" s="705"/>
      <c r="E73" s="157">
        <f>E70+E71+E72</f>
        <v>70682169.670000002</v>
      </c>
      <c r="F73" s="157">
        <f t="shared" ref="F73:P73" si="17">F70+F71+F72</f>
        <v>76942767.939999998</v>
      </c>
      <c r="G73" s="157">
        <f t="shared" si="17"/>
        <v>99372900.870000005</v>
      </c>
      <c r="H73" s="157">
        <f t="shared" si="17"/>
        <v>77427675.939999983</v>
      </c>
      <c r="I73" s="157">
        <f t="shared" si="17"/>
        <v>87858906.350000009</v>
      </c>
      <c r="J73" s="157">
        <f t="shared" si="17"/>
        <v>103001385.76000001</v>
      </c>
      <c r="K73" s="157">
        <f t="shared" si="17"/>
        <v>91099617.449999988</v>
      </c>
      <c r="L73" s="157">
        <f t="shared" si="17"/>
        <v>101225131.87000002</v>
      </c>
      <c r="M73" s="157">
        <f t="shared" si="17"/>
        <v>121568146.30999999</v>
      </c>
      <c r="N73" s="157">
        <f t="shared" si="17"/>
        <v>101196987.64</v>
      </c>
      <c r="O73" s="157">
        <f t="shared" si="17"/>
        <v>107434990.03999999</v>
      </c>
      <c r="P73" s="187">
        <f t="shared" si="17"/>
        <v>132205305.22999999</v>
      </c>
      <c r="Q73" s="177">
        <f t="shared" si="15"/>
        <v>1170015985.0699999</v>
      </c>
      <c r="R73" s="141" t="b">
        <v>1</v>
      </c>
    </row>
    <row r="74" spans="2:18" x14ac:dyDescent="0.2">
      <c r="B74" s="699"/>
      <c r="C74" s="708" t="s">
        <v>30</v>
      </c>
      <c r="D74" s="709"/>
      <c r="E74" s="158">
        <v>223370</v>
      </c>
      <c r="F74" s="158">
        <v>221675</v>
      </c>
      <c r="G74" s="158">
        <v>236304</v>
      </c>
      <c r="H74" s="158">
        <v>241027</v>
      </c>
      <c r="I74" s="158">
        <v>251529</v>
      </c>
      <c r="J74" s="158">
        <v>264041</v>
      </c>
      <c r="K74" s="158">
        <v>265062</v>
      </c>
      <c r="L74" s="158">
        <v>290898</v>
      </c>
      <c r="M74" s="158">
        <v>296675</v>
      </c>
      <c r="N74" s="158">
        <v>298918</v>
      </c>
      <c r="O74" s="158">
        <v>311848</v>
      </c>
      <c r="P74" s="188">
        <v>355845</v>
      </c>
      <c r="Q74" s="178">
        <f>AVERAGE(E74:P74)</f>
        <v>271432.66666666669</v>
      </c>
      <c r="R74" s="141" t="b">
        <v>1</v>
      </c>
    </row>
    <row r="75" spans="2:18" ht="16.5" thickBot="1" x14ac:dyDescent="0.25">
      <c r="B75" s="700"/>
      <c r="C75" s="710" t="s">
        <v>80</v>
      </c>
      <c r="D75" s="711"/>
      <c r="E75" s="162">
        <v>316.43537480413664</v>
      </c>
      <c r="F75" s="161">
        <v>347.0971825420097</v>
      </c>
      <c r="G75" s="161">
        <v>420.52991430530165</v>
      </c>
      <c r="H75" s="161">
        <v>321.24067403236972</v>
      </c>
      <c r="I75" s="161">
        <v>349.29931081505515</v>
      </c>
      <c r="J75" s="161">
        <v>390.09618112338615</v>
      </c>
      <c r="K75" s="162">
        <v>343.69173042533441</v>
      </c>
      <c r="L75" s="162">
        <v>347.97465733693605</v>
      </c>
      <c r="M75" s="162">
        <v>409.76875810230047</v>
      </c>
      <c r="N75" s="162">
        <v>338.54430860637365</v>
      </c>
      <c r="O75" s="162">
        <v>344.51075536799976</v>
      </c>
      <c r="P75" s="189">
        <v>371.52497640826761</v>
      </c>
      <c r="Q75" s="191">
        <f>Q73/Q74</f>
        <v>4310.5201722342426</v>
      </c>
      <c r="R75" s="141" t="b">
        <v>1</v>
      </c>
    </row>
    <row r="76" spans="2:18" x14ac:dyDescent="0.2">
      <c r="B76" s="712" t="s">
        <v>4</v>
      </c>
      <c r="C76" s="712"/>
      <c r="D76" s="712"/>
      <c r="E76" s="712"/>
      <c r="F76" s="712"/>
      <c r="G76" s="712"/>
      <c r="H76" s="712"/>
      <c r="I76" s="712"/>
      <c r="J76" s="712"/>
      <c r="K76" s="712"/>
      <c r="L76" s="712"/>
      <c r="M76" s="712"/>
      <c r="N76" s="712"/>
      <c r="O76" s="712"/>
      <c r="P76" s="712"/>
      <c r="Q76" s="712"/>
    </row>
    <row r="77" spans="2:18" ht="15.75" customHeight="1" x14ac:dyDescent="0.2">
      <c r="B77" s="713" t="s">
        <v>82</v>
      </c>
      <c r="C77" s="713"/>
      <c r="D77" s="713"/>
      <c r="E77" s="713"/>
      <c r="F77" s="713"/>
      <c r="G77" s="713"/>
      <c r="H77" s="713"/>
      <c r="I77" s="713"/>
      <c r="J77" s="713"/>
      <c r="K77" s="713"/>
      <c r="L77" s="713"/>
      <c r="M77" s="713"/>
      <c r="N77" s="713"/>
      <c r="O77" s="713"/>
      <c r="P77" s="713"/>
      <c r="Q77" s="713"/>
    </row>
    <row r="78" spans="2:18" ht="15.75" customHeight="1" x14ac:dyDescent="0.2">
      <c r="B78" s="714" t="s">
        <v>87</v>
      </c>
      <c r="C78" s="714"/>
      <c r="D78" s="714"/>
      <c r="E78" s="714"/>
      <c r="F78" s="714"/>
      <c r="G78" s="714"/>
      <c r="H78" s="714"/>
      <c r="I78" s="714"/>
      <c r="J78" s="714"/>
      <c r="K78" s="714"/>
      <c r="L78" s="714"/>
      <c r="M78" s="714"/>
      <c r="N78" s="714"/>
      <c r="O78" s="714"/>
      <c r="P78" s="714"/>
      <c r="Q78" s="714"/>
    </row>
    <row r="80" spans="2:18" ht="16.5" thickBot="1" x14ac:dyDescent="0.25">
      <c r="B80" s="695" t="s">
        <v>86</v>
      </c>
      <c r="C80" s="695"/>
      <c r="D80" s="695"/>
      <c r="E80" s="695"/>
      <c r="F80" s="695"/>
      <c r="G80" s="695"/>
      <c r="H80" s="695"/>
      <c r="I80" s="695"/>
      <c r="J80" s="695"/>
      <c r="K80" s="695"/>
      <c r="L80" s="695"/>
      <c r="M80" s="695"/>
      <c r="N80" s="695"/>
      <c r="O80" s="695"/>
      <c r="P80" s="695"/>
      <c r="Q80" s="695"/>
    </row>
    <row r="81" spans="2:17" ht="16.5" thickBot="1" x14ac:dyDescent="0.25">
      <c r="B81" s="137" t="s">
        <v>71</v>
      </c>
      <c r="C81" s="696" t="s">
        <v>13</v>
      </c>
      <c r="D81" s="697"/>
      <c r="E81" s="138">
        <v>42186</v>
      </c>
      <c r="F81" s="139">
        <v>42217</v>
      </c>
      <c r="G81" s="139">
        <v>42248</v>
      </c>
      <c r="H81" s="139">
        <v>42278</v>
      </c>
      <c r="I81" s="139">
        <v>42309</v>
      </c>
      <c r="J81" s="139">
        <v>42339</v>
      </c>
      <c r="K81" s="139">
        <v>42370</v>
      </c>
      <c r="L81" s="139">
        <v>42401</v>
      </c>
      <c r="M81" s="139">
        <v>42430</v>
      </c>
      <c r="N81" s="139">
        <v>42461</v>
      </c>
      <c r="O81" s="139">
        <v>42491</v>
      </c>
      <c r="P81" s="139">
        <v>42522</v>
      </c>
      <c r="Q81" s="140" t="s">
        <v>58</v>
      </c>
    </row>
    <row r="82" spans="2:17" x14ac:dyDescent="0.2">
      <c r="B82" s="698" t="s">
        <v>73</v>
      </c>
      <c r="C82" s="701" t="s">
        <v>74</v>
      </c>
      <c r="D82" s="166" t="s">
        <v>14</v>
      </c>
      <c r="E82" s="143"/>
      <c r="F82" s="143">
        <v>8566874.1500000004</v>
      </c>
      <c r="G82" s="143">
        <v>6861785.040000001</v>
      </c>
      <c r="H82" s="143">
        <v>7141601.4100000001</v>
      </c>
      <c r="I82" s="143"/>
      <c r="J82" s="143"/>
      <c r="K82" s="143"/>
      <c r="L82" s="143"/>
      <c r="M82" s="143"/>
      <c r="N82" s="143"/>
      <c r="O82" s="143"/>
      <c r="P82" s="143"/>
      <c r="Q82" s="144">
        <f>SUM(E82:P82)</f>
        <v>22570260.600000001</v>
      </c>
    </row>
    <row r="83" spans="2:17" x14ac:dyDescent="0.2">
      <c r="B83" s="699"/>
      <c r="C83" s="702"/>
      <c r="D83" s="167" t="s">
        <v>75</v>
      </c>
      <c r="E83" s="146"/>
      <c r="F83" s="146">
        <v>359.25</v>
      </c>
      <c r="G83" s="146">
        <v>491.29</v>
      </c>
      <c r="H83" s="146">
        <v>2271</v>
      </c>
      <c r="I83" s="146"/>
      <c r="J83" s="146"/>
      <c r="K83" s="146"/>
      <c r="L83" s="146"/>
      <c r="M83" s="146"/>
      <c r="N83" s="146"/>
      <c r="O83" s="146"/>
      <c r="P83" s="146"/>
      <c r="Q83" s="147">
        <f t="shared" ref="Q83:Q90" si="18">SUM(E83:P83)</f>
        <v>3121.54</v>
      </c>
    </row>
    <row r="84" spans="2:17" x14ac:dyDescent="0.2">
      <c r="B84" s="699"/>
      <c r="C84" s="702"/>
      <c r="D84" s="167" t="s">
        <v>16</v>
      </c>
      <c r="E84" s="146"/>
      <c r="F84" s="146">
        <v>0</v>
      </c>
      <c r="G84" s="146">
        <v>0</v>
      </c>
      <c r="H84" s="146">
        <v>0</v>
      </c>
      <c r="I84" s="146"/>
      <c r="J84" s="146"/>
      <c r="K84" s="146"/>
      <c r="L84" s="146"/>
      <c r="M84" s="146"/>
      <c r="N84" s="146"/>
      <c r="O84" s="146"/>
      <c r="P84" s="146"/>
      <c r="Q84" s="147">
        <f t="shared" si="18"/>
        <v>0</v>
      </c>
    </row>
    <row r="85" spans="2:17" x14ac:dyDescent="0.2">
      <c r="B85" s="699"/>
      <c r="C85" s="702"/>
      <c r="D85" s="167" t="s">
        <v>76</v>
      </c>
      <c r="E85" s="146"/>
      <c r="F85" s="146">
        <v>247224.83</v>
      </c>
      <c r="G85" s="146">
        <v>265894.2</v>
      </c>
      <c r="H85" s="146">
        <v>277106.90999999997</v>
      </c>
      <c r="I85" s="146"/>
      <c r="J85" s="146"/>
      <c r="K85" s="146"/>
      <c r="L85" s="146"/>
      <c r="M85" s="146"/>
      <c r="N85" s="146"/>
      <c r="O85" s="146"/>
      <c r="P85" s="146"/>
      <c r="Q85" s="147">
        <f t="shared" si="18"/>
        <v>790225.94</v>
      </c>
    </row>
    <row r="86" spans="2:17" ht="16.5" thickBot="1" x14ac:dyDescent="0.25">
      <c r="B86" s="699"/>
      <c r="C86" s="702"/>
      <c r="D86" s="168" t="s">
        <v>17</v>
      </c>
      <c r="E86" s="149"/>
      <c r="F86" s="149">
        <v>0</v>
      </c>
      <c r="G86" s="149">
        <v>0</v>
      </c>
      <c r="H86" s="149">
        <v>0</v>
      </c>
      <c r="I86" s="149"/>
      <c r="J86" s="149"/>
      <c r="K86" s="149"/>
      <c r="L86" s="149"/>
      <c r="M86" s="149"/>
      <c r="N86" s="149"/>
      <c r="O86" s="149"/>
      <c r="P86" s="149"/>
      <c r="Q86" s="150">
        <f t="shared" si="18"/>
        <v>0</v>
      </c>
    </row>
    <row r="87" spans="2:17" ht="16.5" thickTop="1" x14ac:dyDescent="0.2">
      <c r="B87" s="699"/>
      <c r="C87" s="717"/>
      <c r="D87" s="169" t="s">
        <v>77</v>
      </c>
      <c r="E87" s="157">
        <f>SUM(E82:E86)</f>
        <v>0</v>
      </c>
      <c r="F87" s="157">
        <f t="shared" ref="F87:P87" si="19">SUM(F82:F86)</f>
        <v>8814458.2300000004</v>
      </c>
      <c r="G87" s="157">
        <f t="shared" si="19"/>
        <v>7128170.5300000012</v>
      </c>
      <c r="H87" s="157">
        <f t="shared" si="19"/>
        <v>7420979.3200000003</v>
      </c>
      <c r="I87" s="157">
        <f t="shared" si="19"/>
        <v>0</v>
      </c>
      <c r="J87" s="157">
        <f t="shared" si="19"/>
        <v>0</v>
      </c>
      <c r="K87" s="157">
        <f t="shared" si="19"/>
        <v>0</v>
      </c>
      <c r="L87" s="157">
        <f t="shared" si="19"/>
        <v>0</v>
      </c>
      <c r="M87" s="157">
        <f t="shared" si="19"/>
        <v>0</v>
      </c>
      <c r="N87" s="157">
        <f t="shared" si="19"/>
        <v>0</v>
      </c>
      <c r="O87" s="157">
        <f t="shared" si="19"/>
        <v>0</v>
      </c>
      <c r="P87" s="157">
        <f t="shared" si="19"/>
        <v>0</v>
      </c>
      <c r="Q87" s="156">
        <f t="shared" si="18"/>
        <v>23363608.080000002</v>
      </c>
    </row>
    <row r="88" spans="2:17" x14ac:dyDescent="0.2">
      <c r="B88" s="699"/>
      <c r="C88" s="715" t="s">
        <v>78</v>
      </c>
      <c r="D88" s="716"/>
      <c r="E88" s="146"/>
      <c r="F88" s="146">
        <v>2054738.57</v>
      </c>
      <c r="G88" s="146">
        <v>2097869.7599999998</v>
      </c>
      <c r="H88" s="146">
        <v>2139782.15</v>
      </c>
      <c r="I88" s="146"/>
      <c r="J88" s="146"/>
      <c r="K88" s="146"/>
      <c r="L88" s="146"/>
      <c r="M88" s="146"/>
      <c r="N88" s="146"/>
      <c r="O88" s="146"/>
      <c r="P88" s="146"/>
      <c r="Q88" s="147">
        <f t="shared" si="18"/>
        <v>6292390.4800000004</v>
      </c>
    </row>
    <row r="89" spans="2:17" ht="16.5" thickBot="1" x14ac:dyDescent="0.25">
      <c r="B89" s="699"/>
      <c r="C89" s="706" t="s">
        <v>79</v>
      </c>
      <c r="D89" s="707"/>
      <c r="E89" s="149"/>
      <c r="F89" s="149">
        <v>8299.52</v>
      </c>
      <c r="G89" s="149">
        <v>2138.1</v>
      </c>
      <c r="H89" s="149">
        <v>6520.7</v>
      </c>
      <c r="I89" s="149"/>
      <c r="J89" s="149"/>
      <c r="K89" s="149"/>
      <c r="L89" s="149"/>
      <c r="M89" s="149"/>
      <c r="N89" s="149"/>
      <c r="O89" s="149"/>
      <c r="P89" s="149"/>
      <c r="Q89" s="150">
        <f t="shared" si="18"/>
        <v>16958.32</v>
      </c>
    </row>
    <row r="90" spans="2:17" ht="16.5" thickTop="1" x14ac:dyDescent="0.2">
      <c r="B90" s="699"/>
      <c r="C90" s="704" t="s">
        <v>35</v>
      </c>
      <c r="D90" s="705"/>
      <c r="E90" s="157">
        <f>E87+E88+E89</f>
        <v>0</v>
      </c>
      <c r="F90" s="157">
        <f t="shared" ref="F90:P90" si="20">F87+F88+F89</f>
        <v>10877496.32</v>
      </c>
      <c r="G90" s="157">
        <f t="shared" si="20"/>
        <v>9228178.3900000006</v>
      </c>
      <c r="H90" s="157">
        <f t="shared" si="20"/>
        <v>9567282.1699999999</v>
      </c>
      <c r="I90" s="157">
        <f t="shared" si="20"/>
        <v>0</v>
      </c>
      <c r="J90" s="157">
        <f t="shared" si="20"/>
        <v>0</v>
      </c>
      <c r="K90" s="157">
        <f t="shared" si="20"/>
        <v>0</v>
      </c>
      <c r="L90" s="157">
        <f t="shared" si="20"/>
        <v>0</v>
      </c>
      <c r="M90" s="157">
        <f t="shared" si="20"/>
        <v>0</v>
      </c>
      <c r="N90" s="157">
        <f t="shared" si="20"/>
        <v>0</v>
      </c>
      <c r="O90" s="157">
        <f t="shared" si="20"/>
        <v>0</v>
      </c>
      <c r="P90" s="157">
        <f t="shared" si="20"/>
        <v>0</v>
      </c>
      <c r="Q90" s="156">
        <f t="shared" si="18"/>
        <v>29672956.880000003</v>
      </c>
    </row>
    <row r="91" spans="2:17" x14ac:dyDescent="0.2">
      <c r="B91" s="699"/>
      <c r="C91" s="715" t="s">
        <v>30</v>
      </c>
      <c r="D91" s="716"/>
      <c r="E91" s="158"/>
      <c r="F91" s="158"/>
      <c r="G91" s="158"/>
      <c r="H91" s="158"/>
      <c r="I91" s="158"/>
      <c r="J91" s="158"/>
      <c r="K91" s="158"/>
      <c r="L91" s="158"/>
      <c r="M91" s="158"/>
      <c r="N91" s="158"/>
      <c r="O91" s="158"/>
      <c r="P91" s="158"/>
      <c r="Q91" s="159" t="e">
        <f>AVERAGE(E91:P91)</f>
        <v>#DIV/0!</v>
      </c>
    </row>
    <row r="92" spans="2:17" ht="16.5" thickBot="1" x14ac:dyDescent="0.25">
      <c r="B92" s="700"/>
      <c r="C92" s="710" t="s">
        <v>80</v>
      </c>
      <c r="D92" s="711"/>
      <c r="E92" s="160" t="e">
        <f>E90/E91</f>
        <v>#DIV/0!</v>
      </c>
      <c r="F92" s="161" t="e">
        <f t="shared" ref="F92:Q92" si="21">F90/F91</f>
        <v>#DIV/0!</v>
      </c>
      <c r="G92" s="161" t="e">
        <f t="shared" si="21"/>
        <v>#DIV/0!</v>
      </c>
      <c r="H92" s="161" t="e">
        <f t="shared" si="21"/>
        <v>#DIV/0!</v>
      </c>
      <c r="I92" s="161" t="e">
        <f t="shared" si="21"/>
        <v>#DIV/0!</v>
      </c>
      <c r="J92" s="161" t="e">
        <f t="shared" si="21"/>
        <v>#DIV/0!</v>
      </c>
      <c r="K92" s="162" t="e">
        <f t="shared" si="21"/>
        <v>#DIV/0!</v>
      </c>
      <c r="L92" s="162" t="e">
        <f t="shared" si="21"/>
        <v>#DIV/0!</v>
      </c>
      <c r="M92" s="162" t="e">
        <f t="shared" si="21"/>
        <v>#DIV/0!</v>
      </c>
      <c r="N92" s="162" t="e">
        <f t="shared" si="21"/>
        <v>#DIV/0!</v>
      </c>
      <c r="O92" s="162" t="e">
        <f t="shared" si="21"/>
        <v>#DIV/0!</v>
      </c>
      <c r="P92" s="162" t="e">
        <f t="shared" si="21"/>
        <v>#DIV/0!</v>
      </c>
      <c r="Q92" s="163" t="e">
        <f t="shared" si="21"/>
        <v>#DIV/0!</v>
      </c>
    </row>
    <row r="93" spans="2:17" x14ac:dyDescent="0.2">
      <c r="B93" s="698" t="s">
        <v>42</v>
      </c>
      <c r="C93" s="701" t="s">
        <v>74</v>
      </c>
      <c r="D93" s="166" t="s">
        <v>14</v>
      </c>
      <c r="E93" s="143"/>
      <c r="F93" s="143">
        <v>130421150.50999999</v>
      </c>
      <c r="G93" s="143">
        <v>108251703.80000001</v>
      </c>
      <c r="H93" s="143">
        <v>105164817.40999998</v>
      </c>
      <c r="I93" s="143"/>
      <c r="J93" s="143"/>
      <c r="K93" s="143"/>
      <c r="L93" s="143"/>
      <c r="M93" s="143"/>
      <c r="N93" s="143"/>
      <c r="O93" s="143"/>
      <c r="P93" s="143"/>
      <c r="Q93" s="144">
        <f>SUM(E93:P93)</f>
        <v>343837671.71999997</v>
      </c>
    </row>
    <row r="94" spans="2:17" x14ac:dyDescent="0.2">
      <c r="B94" s="699"/>
      <c r="C94" s="702"/>
      <c r="D94" s="167" t="s">
        <v>75</v>
      </c>
      <c r="E94" s="146"/>
      <c r="F94" s="146">
        <v>557663.2300000001</v>
      </c>
      <c r="G94" s="146">
        <v>405434.5</v>
      </c>
      <c r="H94" s="146">
        <v>386007.94</v>
      </c>
      <c r="I94" s="146"/>
      <c r="J94" s="146"/>
      <c r="K94" s="146"/>
      <c r="L94" s="146"/>
      <c r="M94" s="146"/>
      <c r="N94" s="146"/>
      <c r="O94" s="146"/>
      <c r="P94" s="146"/>
      <c r="Q94" s="147">
        <f t="shared" ref="Q94:Q101" si="22">SUM(E94:P94)</f>
        <v>1349105.6700000002</v>
      </c>
    </row>
    <row r="95" spans="2:17" x14ac:dyDescent="0.2">
      <c r="B95" s="699"/>
      <c r="C95" s="702"/>
      <c r="D95" s="167" t="s">
        <v>16</v>
      </c>
      <c r="E95" s="146"/>
      <c r="F95" s="146">
        <v>418115.25</v>
      </c>
      <c r="G95" s="146">
        <v>151718.98000000001</v>
      </c>
      <c r="H95" s="146">
        <v>284390.23</v>
      </c>
      <c r="I95" s="146"/>
      <c r="J95" s="146"/>
      <c r="K95" s="146"/>
      <c r="L95" s="146"/>
      <c r="M95" s="146"/>
      <c r="N95" s="146"/>
      <c r="O95" s="146"/>
      <c r="P95" s="146"/>
      <c r="Q95" s="147">
        <f t="shared" si="22"/>
        <v>854224.46</v>
      </c>
    </row>
    <row r="96" spans="2:17" x14ac:dyDescent="0.2">
      <c r="B96" s="699"/>
      <c r="C96" s="702"/>
      <c r="D96" s="167" t="s">
        <v>76</v>
      </c>
      <c r="E96" s="146"/>
      <c r="F96" s="146">
        <v>2407902.4500000002</v>
      </c>
      <c r="G96" s="146">
        <v>2653267.9500000002</v>
      </c>
      <c r="H96" s="146">
        <v>2718511.28</v>
      </c>
      <c r="I96" s="146"/>
      <c r="J96" s="146"/>
      <c r="K96" s="146"/>
      <c r="L96" s="146"/>
      <c r="M96" s="146"/>
      <c r="N96" s="146"/>
      <c r="O96" s="146"/>
      <c r="P96" s="146"/>
      <c r="Q96" s="147">
        <f t="shared" si="22"/>
        <v>7779681.6799999997</v>
      </c>
    </row>
    <row r="97" spans="2:17" ht="16.5" thickBot="1" x14ac:dyDescent="0.25">
      <c r="B97" s="699"/>
      <c r="C97" s="702"/>
      <c r="D97" s="168" t="s">
        <v>17</v>
      </c>
      <c r="E97" s="149"/>
      <c r="F97" s="149">
        <v>0</v>
      </c>
      <c r="G97" s="149">
        <v>0</v>
      </c>
      <c r="H97" s="149">
        <v>0</v>
      </c>
      <c r="I97" s="149"/>
      <c r="J97" s="149"/>
      <c r="K97" s="149"/>
      <c r="L97" s="149"/>
      <c r="M97" s="149"/>
      <c r="N97" s="149"/>
      <c r="O97" s="149"/>
      <c r="P97" s="149"/>
      <c r="Q97" s="150">
        <f t="shared" si="22"/>
        <v>0</v>
      </c>
    </row>
    <row r="98" spans="2:17" ht="16.5" thickTop="1" x14ac:dyDescent="0.2">
      <c r="B98" s="699"/>
      <c r="C98" s="717"/>
      <c r="D98" s="169" t="s">
        <v>77</v>
      </c>
      <c r="E98" s="157">
        <f>SUM(E93:E97)</f>
        <v>0</v>
      </c>
      <c r="F98" s="157">
        <f t="shared" ref="F98:P98" si="23">SUM(F93:F97)</f>
        <v>133804831.44</v>
      </c>
      <c r="G98" s="157">
        <f t="shared" si="23"/>
        <v>111462125.23000002</v>
      </c>
      <c r="H98" s="157">
        <f t="shared" si="23"/>
        <v>108553726.85999998</v>
      </c>
      <c r="I98" s="157">
        <f t="shared" si="23"/>
        <v>0</v>
      </c>
      <c r="J98" s="157">
        <f t="shared" si="23"/>
        <v>0</v>
      </c>
      <c r="K98" s="157">
        <f t="shared" si="23"/>
        <v>0</v>
      </c>
      <c r="L98" s="157">
        <f t="shared" si="23"/>
        <v>0</v>
      </c>
      <c r="M98" s="157">
        <f t="shared" si="23"/>
        <v>0</v>
      </c>
      <c r="N98" s="157">
        <f t="shared" si="23"/>
        <v>0</v>
      </c>
      <c r="O98" s="157">
        <f t="shared" si="23"/>
        <v>0</v>
      </c>
      <c r="P98" s="157">
        <f t="shared" si="23"/>
        <v>0</v>
      </c>
      <c r="Q98" s="156">
        <f t="shared" si="22"/>
        <v>353820683.52999997</v>
      </c>
    </row>
    <row r="99" spans="2:17" x14ac:dyDescent="0.2">
      <c r="B99" s="699"/>
      <c r="C99" s="715" t="s">
        <v>78</v>
      </c>
      <c r="D99" s="716"/>
      <c r="E99" s="146"/>
      <c r="F99" s="146">
        <v>19674016.100000001</v>
      </c>
      <c r="G99" s="146">
        <v>20238774.77</v>
      </c>
      <c r="H99" s="146">
        <v>20313196.379999999</v>
      </c>
      <c r="I99" s="146"/>
      <c r="J99" s="146"/>
      <c r="K99" s="146"/>
      <c r="L99" s="146"/>
      <c r="M99" s="146"/>
      <c r="N99" s="146"/>
      <c r="O99" s="146"/>
      <c r="P99" s="146"/>
      <c r="Q99" s="147">
        <f t="shared" si="22"/>
        <v>60225987.25</v>
      </c>
    </row>
    <row r="100" spans="2:17" ht="16.5" thickBot="1" x14ac:dyDescent="0.25">
      <c r="B100" s="699"/>
      <c r="C100" s="706" t="s">
        <v>79</v>
      </c>
      <c r="D100" s="707"/>
      <c r="E100" s="149"/>
      <c r="F100" s="149">
        <v>179155.64</v>
      </c>
      <c r="G100" s="149">
        <v>90850.59</v>
      </c>
      <c r="H100" s="149">
        <v>169150.83</v>
      </c>
      <c r="I100" s="149"/>
      <c r="J100" s="149"/>
      <c r="K100" s="149"/>
      <c r="L100" s="149"/>
      <c r="M100" s="149"/>
      <c r="N100" s="149"/>
      <c r="O100" s="149"/>
      <c r="P100" s="149"/>
      <c r="Q100" s="150">
        <f t="shared" si="22"/>
        <v>439157.05999999994</v>
      </c>
    </row>
    <row r="101" spans="2:17" ht="16.5" thickTop="1" x14ac:dyDescent="0.2">
      <c r="B101" s="699"/>
      <c r="C101" s="704" t="s">
        <v>35</v>
      </c>
      <c r="D101" s="705"/>
      <c r="E101" s="157">
        <f>E98+E99+E100</f>
        <v>0</v>
      </c>
      <c r="F101" s="157">
        <f t="shared" ref="F101:P101" si="24">F98+F99+F100</f>
        <v>153658003.17999998</v>
      </c>
      <c r="G101" s="157">
        <f t="shared" si="24"/>
        <v>131791750.59000002</v>
      </c>
      <c r="H101" s="157">
        <f t="shared" si="24"/>
        <v>129036074.06999998</v>
      </c>
      <c r="I101" s="157">
        <f t="shared" si="24"/>
        <v>0</v>
      </c>
      <c r="J101" s="157">
        <f t="shared" si="24"/>
        <v>0</v>
      </c>
      <c r="K101" s="157">
        <f t="shared" si="24"/>
        <v>0</v>
      </c>
      <c r="L101" s="157">
        <f t="shared" si="24"/>
        <v>0</v>
      </c>
      <c r="M101" s="157">
        <f t="shared" si="24"/>
        <v>0</v>
      </c>
      <c r="N101" s="157">
        <f t="shared" si="24"/>
        <v>0</v>
      </c>
      <c r="O101" s="157">
        <f t="shared" si="24"/>
        <v>0</v>
      </c>
      <c r="P101" s="157">
        <f t="shared" si="24"/>
        <v>0</v>
      </c>
      <c r="Q101" s="156">
        <f t="shared" si="22"/>
        <v>414485827.83999997</v>
      </c>
    </row>
    <row r="102" spans="2:17" x14ac:dyDescent="0.2">
      <c r="B102" s="699"/>
      <c r="C102" s="715" t="s">
        <v>30</v>
      </c>
      <c r="D102" s="716"/>
      <c r="E102" s="158"/>
      <c r="F102" s="158"/>
      <c r="G102" s="158"/>
      <c r="H102" s="158"/>
      <c r="I102" s="158"/>
      <c r="J102" s="158"/>
      <c r="K102" s="158"/>
      <c r="L102" s="158"/>
      <c r="M102" s="158"/>
      <c r="N102" s="158"/>
      <c r="O102" s="158"/>
      <c r="P102" s="158"/>
      <c r="Q102" s="159" t="e">
        <f>AVERAGE(E102:P102)</f>
        <v>#DIV/0!</v>
      </c>
    </row>
    <row r="103" spans="2:17" ht="16.5" thickBot="1" x14ac:dyDescent="0.25">
      <c r="B103" s="700"/>
      <c r="C103" s="718" t="s">
        <v>80</v>
      </c>
      <c r="D103" s="719"/>
      <c r="E103" s="160" t="e">
        <f>E101/E102</f>
        <v>#DIV/0!</v>
      </c>
      <c r="F103" s="161" t="e">
        <f t="shared" ref="F103:Q103" si="25">F101/F102</f>
        <v>#DIV/0!</v>
      </c>
      <c r="G103" s="161" t="e">
        <f t="shared" si="25"/>
        <v>#DIV/0!</v>
      </c>
      <c r="H103" s="161" t="e">
        <f t="shared" si="25"/>
        <v>#DIV/0!</v>
      </c>
      <c r="I103" s="161" t="e">
        <f t="shared" si="25"/>
        <v>#DIV/0!</v>
      </c>
      <c r="J103" s="161" t="e">
        <f t="shared" si="25"/>
        <v>#DIV/0!</v>
      </c>
      <c r="K103" s="162" t="e">
        <f t="shared" si="25"/>
        <v>#DIV/0!</v>
      </c>
      <c r="L103" s="162" t="e">
        <f t="shared" si="25"/>
        <v>#DIV/0!</v>
      </c>
      <c r="M103" s="162" t="e">
        <f t="shared" si="25"/>
        <v>#DIV/0!</v>
      </c>
      <c r="N103" s="162" t="e">
        <f t="shared" si="25"/>
        <v>#DIV/0!</v>
      </c>
      <c r="O103" s="162" t="e">
        <f t="shared" si="25"/>
        <v>#DIV/0!</v>
      </c>
      <c r="P103" s="162" t="e">
        <f t="shared" si="25"/>
        <v>#DIV/0!</v>
      </c>
      <c r="Q103" s="163" t="e">
        <f t="shared" si="25"/>
        <v>#DIV/0!</v>
      </c>
    </row>
    <row r="104" spans="2:17" x14ac:dyDescent="0.2">
      <c r="B104" s="699" t="s">
        <v>81</v>
      </c>
      <c r="C104" s="701" t="s">
        <v>74</v>
      </c>
      <c r="D104" s="169" t="s">
        <v>14</v>
      </c>
      <c r="E104" s="143">
        <f t="shared" ref="E104:P104" si="26">E82+E93</f>
        <v>0</v>
      </c>
      <c r="F104" s="143">
        <f t="shared" si="26"/>
        <v>138988024.66</v>
      </c>
      <c r="G104" s="143">
        <f t="shared" si="26"/>
        <v>115113488.84000002</v>
      </c>
      <c r="H104" s="143">
        <f t="shared" si="26"/>
        <v>112306418.81999998</v>
      </c>
      <c r="I104" s="143">
        <f t="shared" si="26"/>
        <v>0</v>
      </c>
      <c r="J104" s="143">
        <f t="shared" si="26"/>
        <v>0</v>
      </c>
      <c r="K104" s="143">
        <f t="shared" si="26"/>
        <v>0</v>
      </c>
      <c r="L104" s="143">
        <f t="shared" si="26"/>
        <v>0</v>
      </c>
      <c r="M104" s="143">
        <f t="shared" si="26"/>
        <v>0</v>
      </c>
      <c r="N104" s="143">
        <f t="shared" si="26"/>
        <v>0</v>
      </c>
      <c r="O104" s="143">
        <f t="shared" si="26"/>
        <v>0</v>
      </c>
      <c r="P104" s="143">
        <f t="shared" si="26"/>
        <v>0</v>
      </c>
      <c r="Q104" s="144">
        <f>SUM(E104:P104)</f>
        <v>366407932.31999999</v>
      </c>
    </row>
    <row r="105" spans="2:17" x14ac:dyDescent="0.2">
      <c r="B105" s="699"/>
      <c r="C105" s="702"/>
      <c r="D105" s="167" t="s">
        <v>75</v>
      </c>
      <c r="E105" s="146">
        <f t="shared" ref="E105:P108" si="27">E83+E94</f>
        <v>0</v>
      </c>
      <c r="F105" s="146">
        <f t="shared" si="27"/>
        <v>558022.4800000001</v>
      </c>
      <c r="G105" s="146">
        <f t="shared" si="27"/>
        <v>405925.79</v>
      </c>
      <c r="H105" s="146">
        <f t="shared" si="27"/>
        <v>388278.94</v>
      </c>
      <c r="I105" s="146">
        <f t="shared" si="27"/>
        <v>0</v>
      </c>
      <c r="J105" s="146">
        <f t="shared" si="27"/>
        <v>0</v>
      </c>
      <c r="K105" s="146">
        <f t="shared" si="27"/>
        <v>0</v>
      </c>
      <c r="L105" s="146">
        <f t="shared" si="27"/>
        <v>0</v>
      </c>
      <c r="M105" s="146">
        <f t="shared" si="27"/>
        <v>0</v>
      </c>
      <c r="N105" s="146">
        <f t="shared" si="27"/>
        <v>0</v>
      </c>
      <c r="O105" s="146">
        <f t="shared" si="27"/>
        <v>0</v>
      </c>
      <c r="P105" s="146">
        <f t="shared" si="27"/>
        <v>0</v>
      </c>
      <c r="Q105" s="147">
        <f t="shared" ref="Q105:Q112" si="28">SUM(E105:P105)</f>
        <v>1352227.21</v>
      </c>
    </row>
    <row r="106" spans="2:17" x14ac:dyDescent="0.2">
      <c r="B106" s="699"/>
      <c r="C106" s="702"/>
      <c r="D106" s="167" t="s">
        <v>16</v>
      </c>
      <c r="E106" s="146">
        <f t="shared" si="27"/>
        <v>0</v>
      </c>
      <c r="F106" s="146">
        <f t="shared" si="27"/>
        <v>418115.25</v>
      </c>
      <c r="G106" s="146">
        <f t="shared" si="27"/>
        <v>151718.98000000001</v>
      </c>
      <c r="H106" s="146">
        <f t="shared" si="27"/>
        <v>284390.23</v>
      </c>
      <c r="I106" s="146">
        <f t="shared" si="27"/>
        <v>0</v>
      </c>
      <c r="J106" s="146">
        <f t="shared" si="27"/>
        <v>0</v>
      </c>
      <c r="K106" s="146">
        <f t="shared" si="27"/>
        <v>0</v>
      </c>
      <c r="L106" s="146">
        <f t="shared" si="27"/>
        <v>0</v>
      </c>
      <c r="M106" s="146">
        <f t="shared" si="27"/>
        <v>0</v>
      </c>
      <c r="N106" s="146">
        <f t="shared" si="27"/>
        <v>0</v>
      </c>
      <c r="O106" s="146">
        <f t="shared" si="27"/>
        <v>0</v>
      </c>
      <c r="P106" s="146">
        <f t="shared" si="27"/>
        <v>0</v>
      </c>
      <c r="Q106" s="147">
        <f t="shared" si="28"/>
        <v>854224.46</v>
      </c>
    </row>
    <row r="107" spans="2:17" x14ac:dyDescent="0.2">
      <c r="B107" s="699"/>
      <c r="C107" s="702"/>
      <c r="D107" s="167" t="s">
        <v>76</v>
      </c>
      <c r="E107" s="146">
        <f t="shared" si="27"/>
        <v>0</v>
      </c>
      <c r="F107" s="146">
        <f t="shared" si="27"/>
        <v>2655127.2800000003</v>
      </c>
      <c r="G107" s="146">
        <f t="shared" si="27"/>
        <v>2919162.1500000004</v>
      </c>
      <c r="H107" s="146">
        <f t="shared" si="27"/>
        <v>2995618.19</v>
      </c>
      <c r="I107" s="146">
        <f t="shared" si="27"/>
        <v>0</v>
      </c>
      <c r="J107" s="146">
        <f t="shared" si="27"/>
        <v>0</v>
      </c>
      <c r="K107" s="146">
        <f t="shared" si="27"/>
        <v>0</v>
      </c>
      <c r="L107" s="146">
        <f t="shared" si="27"/>
        <v>0</v>
      </c>
      <c r="M107" s="146">
        <f t="shared" si="27"/>
        <v>0</v>
      </c>
      <c r="N107" s="146">
        <f t="shared" si="27"/>
        <v>0</v>
      </c>
      <c r="O107" s="146">
        <f t="shared" si="27"/>
        <v>0</v>
      </c>
      <c r="P107" s="146">
        <f t="shared" si="27"/>
        <v>0</v>
      </c>
      <c r="Q107" s="147">
        <f t="shared" si="28"/>
        <v>8569907.620000001</v>
      </c>
    </row>
    <row r="108" spans="2:17" ht="16.5" thickBot="1" x14ac:dyDescent="0.25">
      <c r="B108" s="699"/>
      <c r="C108" s="702"/>
      <c r="D108" s="168" t="s">
        <v>17</v>
      </c>
      <c r="E108" s="149">
        <f t="shared" si="27"/>
        <v>0</v>
      </c>
      <c r="F108" s="149">
        <f t="shared" si="27"/>
        <v>0</v>
      </c>
      <c r="G108" s="149">
        <f t="shared" si="27"/>
        <v>0</v>
      </c>
      <c r="H108" s="149">
        <f t="shared" si="27"/>
        <v>0</v>
      </c>
      <c r="I108" s="149">
        <f t="shared" si="27"/>
        <v>0</v>
      </c>
      <c r="J108" s="149">
        <f t="shared" si="27"/>
        <v>0</v>
      </c>
      <c r="K108" s="149">
        <f t="shared" si="27"/>
        <v>0</v>
      </c>
      <c r="L108" s="149">
        <f t="shared" si="27"/>
        <v>0</v>
      </c>
      <c r="M108" s="149">
        <f t="shared" si="27"/>
        <v>0</v>
      </c>
      <c r="N108" s="149">
        <f t="shared" si="27"/>
        <v>0</v>
      </c>
      <c r="O108" s="149">
        <f t="shared" si="27"/>
        <v>0</v>
      </c>
      <c r="P108" s="149">
        <f t="shared" si="27"/>
        <v>0</v>
      </c>
      <c r="Q108" s="150">
        <f t="shared" si="28"/>
        <v>0</v>
      </c>
    </row>
    <row r="109" spans="2:17" ht="16.5" thickTop="1" x14ac:dyDescent="0.2">
      <c r="B109" s="699"/>
      <c r="C109" s="717"/>
      <c r="D109" s="169" t="s">
        <v>77</v>
      </c>
      <c r="E109" s="157">
        <f>SUM(E104:E108)</f>
        <v>0</v>
      </c>
      <c r="F109" s="157">
        <f t="shared" ref="F109:P109" si="29">SUM(F104:F108)</f>
        <v>142619289.66999999</v>
      </c>
      <c r="G109" s="157">
        <f t="shared" si="29"/>
        <v>118590295.76000004</v>
      </c>
      <c r="H109" s="157">
        <f t="shared" si="29"/>
        <v>115974706.17999998</v>
      </c>
      <c r="I109" s="157">
        <f t="shared" si="29"/>
        <v>0</v>
      </c>
      <c r="J109" s="157">
        <f t="shared" si="29"/>
        <v>0</v>
      </c>
      <c r="K109" s="157">
        <f t="shared" si="29"/>
        <v>0</v>
      </c>
      <c r="L109" s="157">
        <f t="shared" si="29"/>
        <v>0</v>
      </c>
      <c r="M109" s="157">
        <f t="shared" si="29"/>
        <v>0</v>
      </c>
      <c r="N109" s="157">
        <f t="shared" si="29"/>
        <v>0</v>
      </c>
      <c r="O109" s="157">
        <f t="shared" si="29"/>
        <v>0</v>
      </c>
      <c r="P109" s="157">
        <f t="shared" si="29"/>
        <v>0</v>
      </c>
      <c r="Q109" s="156">
        <f t="shared" si="28"/>
        <v>377184291.61000001</v>
      </c>
    </row>
    <row r="110" spans="2:17" x14ac:dyDescent="0.2">
      <c r="B110" s="699"/>
      <c r="C110" s="715" t="s">
        <v>78</v>
      </c>
      <c r="D110" s="716"/>
      <c r="E110" s="146">
        <f>E88+E99</f>
        <v>0</v>
      </c>
      <c r="F110" s="146">
        <f t="shared" ref="F110:J111" si="30">F88+F99</f>
        <v>21728754.670000002</v>
      </c>
      <c r="G110" s="146">
        <f t="shared" si="30"/>
        <v>22336644.530000001</v>
      </c>
      <c r="H110" s="146">
        <f t="shared" si="30"/>
        <v>22452978.529999997</v>
      </c>
      <c r="I110" s="146">
        <f t="shared" si="30"/>
        <v>0</v>
      </c>
      <c r="J110" s="146">
        <f t="shared" si="30"/>
        <v>0</v>
      </c>
      <c r="K110" s="146">
        <f>K88+K99</f>
        <v>0</v>
      </c>
      <c r="L110" s="146">
        <f t="shared" ref="L110:P111" si="31">L88+L99</f>
        <v>0</v>
      </c>
      <c r="M110" s="146">
        <f t="shared" si="31"/>
        <v>0</v>
      </c>
      <c r="N110" s="146">
        <f t="shared" si="31"/>
        <v>0</v>
      </c>
      <c r="O110" s="146">
        <f t="shared" si="31"/>
        <v>0</v>
      </c>
      <c r="P110" s="146">
        <f t="shared" si="31"/>
        <v>0</v>
      </c>
      <c r="Q110" s="147">
        <f t="shared" si="28"/>
        <v>66518377.730000004</v>
      </c>
    </row>
    <row r="111" spans="2:17" ht="16.5" thickBot="1" x14ac:dyDescent="0.25">
      <c r="B111" s="699"/>
      <c r="C111" s="706" t="s">
        <v>79</v>
      </c>
      <c r="D111" s="707"/>
      <c r="E111" s="149">
        <f>E89+E100</f>
        <v>0</v>
      </c>
      <c r="F111" s="149">
        <f t="shared" si="30"/>
        <v>187455.16</v>
      </c>
      <c r="G111" s="149">
        <f t="shared" si="30"/>
        <v>92988.69</v>
      </c>
      <c r="H111" s="149">
        <f t="shared" si="30"/>
        <v>175671.53</v>
      </c>
      <c r="I111" s="149">
        <f t="shared" si="30"/>
        <v>0</v>
      </c>
      <c r="J111" s="149">
        <f t="shared" si="30"/>
        <v>0</v>
      </c>
      <c r="K111" s="149">
        <f>K89+K100</f>
        <v>0</v>
      </c>
      <c r="L111" s="149">
        <f t="shared" si="31"/>
        <v>0</v>
      </c>
      <c r="M111" s="149">
        <f t="shared" si="31"/>
        <v>0</v>
      </c>
      <c r="N111" s="149">
        <f t="shared" si="31"/>
        <v>0</v>
      </c>
      <c r="O111" s="149">
        <f t="shared" si="31"/>
        <v>0</v>
      </c>
      <c r="P111" s="149">
        <f t="shared" si="31"/>
        <v>0</v>
      </c>
      <c r="Q111" s="150">
        <f t="shared" si="28"/>
        <v>456115.38</v>
      </c>
    </row>
    <row r="112" spans="2:17" ht="16.5" thickTop="1" x14ac:dyDescent="0.2">
      <c r="B112" s="699"/>
      <c r="C112" s="704" t="s">
        <v>35</v>
      </c>
      <c r="D112" s="705"/>
      <c r="E112" s="157">
        <f>E109+E110+E111</f>
        <v>0</v>
      </c>
      <c r="F112" s="157">
        <f t="shared" ref="F112:P112" si="32">F109+F110+F111</f>
        <v>164535499.49999997</v>
      </c>
      <c r="G112" s="157">
        <f t="shared" si="32"/>
        <v>141019928.98000002</v>
      </c>
      <c r="H112" s="157">
        <f t="shared" si="32"/>
        <v>138603356.23999998</v>
      </c>
      <c r="I112" s="157">
        <f t="shared" si="32"/>
        <v>0</v>
      </c>
      <c r="J112" s="157">
        <f t="shared" si="32"/>
        <v>0</v>
      </c>
      <c r="K112" s="157">
        <f t="shared" si="32"/>
        <v>0</v>
      </c>
      <c r="L112" s="157">
        <f t="shared" si="32"/>
        <v>0</v>
      </c>
      <c r="M112" s="157">
        <f t="shared" si="32"/>
        <v>0</v>
      </c>
      <c r="N112" s="157">
        <f t="shared" si="32"/>
        <v>0</v>
      </c>
      <c r="O112" s="157">
        <f t="shared" si="32"/>
        <v>0</v>
      </c>
      <c r="P112" s="157">
        <f t="shared" si="32"/>
        <v>0</v>
      </c>
      <c r="Q112" s="156">
        <f t="shared" si="28"/>
        <v>444158784.72000003</v>
      </c>
    </row>
    <row r="113" spans="2:17" x14ac:dyDescent="0.2">
      <c r="B113" s="699"/>
      <c r="C113" s="715" t="s">
        <v>30</v>
      </c>
      <c r="D113" s="716"/>
      <c r="E113" s="158">
        <f>E91+E102</f>
        <v>0</v>
      </c>
      <c r="F113" s="158">
        <f t="shared" ref="F113:P113" si="33">F91+F102</f>
        <v>0</v>
      </c>
      <c r="G113" s="158">
        <f t="shared" si="33"/>
        <v>0</v>
      </c>
      <c r="H113" s="158">
        <f t="shared" si="33"/>
        <v>0</v>
      </c>
      <c r="I113" s="158">
        <f t="shared" si="33"/>
        <v>0</v>
      </c>
      <c r="J113" s="158">
        <f t="shared" si="33"/>
        <v>0</v>
      </c>
      <c r="K113" s="158">
        <f t="shared" si="33"/>
        <v>0</v>
      </c>
      <c r="L113" s="158">
        <f t="shared" si="33"/>
        <v>0</v>
      </c>
      <c r="M113" s="158">
        <f t="shared" si="33"/>
        <v>0</v>
      </c>
      <c r="N113" s="158">
        <f t="shared" si="33"/>
        <v>0</v>
      </c>
      <c r="O113" s="158">
        <f t="shared" si="33"/>
        <v>0</v>
      </c>
      <c r="P113" s="158">
        <f t="shared" si="33"/>
        <v>0</v>
      </c>
      <c r="Q113" s="159">
        <f>AVERAGE(E113:P113)</f>
        <v>0</v>
      </c>
    </row>
    <row r="114" spans="2:17" ht="16.5" thickBot="1" x14ac:dyDescent="0.25">
      <c r="B114" s="700"/>
      <c r="C114" s="718" t="s">
        <v>80</v>
      </c>
      <c r="D114" s="719"/>
      <c r="E114" s="160" t="e">
        <f>E112/E113</f>
        <v>#DIV/0!</v>
      </c>
      <c r="F114" s="161" t="e">
        <f t="shared" ref="F114:Q114" si="34">F112/F113</f>
        <v>#DIV/0!</v>
      </c>
      <c r="G114" s="161" t="e">
        <f t="shared" si="34"/>
        <v>#DIV/0!</v>
      </c>
      <c r="H114" s="161" t="e">
        <f t="shared" si="34"/>
        <v>#DIV/0!</v>
      </c>
      <c r="I114" s="161" t="e">
        <f t="shared" si="34"/>
        <v>#DIV/0!</v>
      </c>
      <c r="J114" s="161" t="e">
        <f t="shared" si="34"/>
        <v>#DIV/0!</v>
      </c>
      <c r="K114" s="162" t="e">
        <f t="shared" si="34"/>
        <v>#DIV/0!</v>
      </c>
      <c r="L114" s="162" t="e">
        <f t="shared" si="34"/>
        <v>#DIV/0!</v>
      </c>
      <c r="M114" s="162" t="e">
        <f t="shared" si="34"/>
        <v>#DIV/0!</v>
      </c>
      <c r="N114" s="162" t="e">
        <f t="shared" si="34"/>
        <v>#DIV/0!</v>
      </c>
      <c r="O114" s="162" t="e">
        <f t="shared" si="34"/>
        <v>#DIV/0!</v>
      </c>
      <c r="P114" s="162" t="e">
        <f t="shared" si="34"/>
        <v>#DIV/0!</v>
      </c>
      <c r="Q114" s="163" t="e">
        <f t="shared" si="34"/>
        <v>#DIV/0!</v>
      </c>
    </row>
    <row r="115" spans="2:17" x14ac:dyDescent="0.2">
      <c r="B115" s="712" t="s">
        <v>4</v>
      </c>
      <c r="C115" s="712"/>
      <c r="D115" s="712"/>
      <c r="E115" s="712"/>
      <c r="F115" s="712"/>
      <c r="G115" s="712"/>
      <c r="H115" s="712"/>
      <c r="I115" s="712"/>
      <c r="J115" s="712"/>
      <c r="K115" s="712"/>
      <c r="L115" s="712"/>
      <c r="M115" s="712"/>
      <c r="N115" s="712"/>
      <c r="O115" s="712"/>
      <c r="P115" s="712"/>
      <c r="Q115" s="712"/>
    </row>
    <row r="116" spans="2:17" x14ac:dyDescent="0.2">
      <c r="B116" s="713" t="s">
        <v>82</v>
      </c>
      <c r="C116" s="713"/>
      <c r="D116" s="713"/>
      <c r="E116" s="713"/>
      <c r="F116" s="713"/>
      <c r="G116" s="713"/>
      <c r="H116" s="713"/>
      <c r="I116" s="713"/>
      <c r="J116" s="713"/>
      <c r="K116" s="713"/>
      <c r="L116" s="713"/>
      <c r="M116" s="713"/>
      <c r="N116" s="713"/>
      <c r="O116" s="713"/>
      <c r="P116" s="713"/>
      <c r="Q116" s="713"/>
    </row>
    <row r="117" spans="2:17" x14ac:dyDescent="0.2">
      <c r="B117" s="713" t="s">
        <v>83</v>
      </c>
      <c r="C117" s="713"/>
      <c r="D117" s="713"/>
      <c r="E117" s="713"/>
      <c r="F117" s="713"/>
      <c r="G117" s="713"/>
      <c r="H117" s="713"/>
      <c r="I117" s="713"/>
      <c r="J117" s="713"/>
      <c r="K117" s="713"/>
      <c r="L117" s="713"/>
      <c r="M117" s="713"/>
      <c r="N117" s="713"/>
      <c r="O117" s="713"/>
      <c r="P117" s="713"/>
      <c r="Q117" s="713"/>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19</v>
      </c>
      <c r="C1" s="10" t="s">
        <v>20</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58"/>
  <sheetViews>
    <sheetView view="pageBreakPreview" zoomScaleNormal="100" zoomScaleSheetLayoutView="100" workbookViewId="0">
      <selection activeCell="B14" sqref="B14"/>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28"/>
      <c r="B1" s="528"/>
      <c r="C1" s="8"/>
    </row>
    <row r="2" spans="1:3" ht="16.5" thickBot="1" x14ac:dyDescent="0.25">
      <c r="A2" s="55"/>
      <c r="B2" s="55"/>
      <c r="C2" s="55"/>
    </row>
    <row r="3" spans="1:3" ht="16.5" thickBot="1" x14ac:dyDescent="0.25">
      <c r="A3" s="56"/>
      <c r="B3" s="529" t="s">
        <v>126</v>
      </c>
      <c r="C3" s="530"/>
    </row>
    <row r="4" spans="1:3" ht="15.75" x14ac:dyDescent="0.2">
      <c r="A4" s="56"/>
      <c r="B4" s="504" t="s">
        <v>249</v>
      </c>
      <c r="C4" s="505">
        <v>7938925336</v>
      </c>
    </row>
    <row r="5" spans="1:3" ht="16.5" customHeight="1" x14ac:dyDescent="0.2">
      <c r="A5" s="56"/>
      <c r="B5" s="23" t="s">
        <v>250</v>
      </c>
      <c r="C5" s="295">
        <v>2293990</v>
      </c>
    </row>
    <row r="6" spans="1:3" ht="16.5" customHeight="1" x14ac:dyDescent="0.2">
      <c r="A6" s="56"/>
      <c r="B6" s="23" t="s">
        <v>251</v>
      </c>
      <c r="C6" s="295">
        <v>0</v>
      </c>
    </row>
    <row r="7" spans="1:3" ht="16.5" customHeight="1" x14ac:dyDescent="0.2">
      <c r="A7" s="56"/>
      <c r="B7" s="23" t="s">
        <v>252</v>
      </c>
      <c r="C7" s="295">
        <v>13510958</v>
      </c>
    </row>
    <row r="8" spans="1:3" ht="16.5" customHeight="1" x14ac:dyDescent="0.2">
      <c r="A8" s="56"/>
      <c r="B8" s="56" t="s">
        <v>253</v>
      </c>
      <c r="C8" s="295">
        <v>10230152</v>
      </c>
    </row>
    <row r="9" spans="1:3" ht="15.75" customHeight="1" thickBot="1" x14ac:dyDescent="0.25">
      <c r="A9" s="56"/>
      <c r="B9" s="422" t="s">
        <v>254</v>
      </c>
      <c r="C9" s="423">
        <v>7964960436</v>
      </c>
    </row>
    <row r="10" spans="1:3" ht="18" customHeight="1" thickTop="1" x14ac:dyDescent="0.2">
      <c r="A10" s="56"/>
      <c r="B10" s="421" t="s">
        <v>255</v>
      </c>
      <c r="C10" s="296">
        <v>5984366218</v>
      </c>
    </row>
    <row r="58"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O61"/>
  <sheetViews>
    <sheetView view="pageBreakPreview" topLeftCell="C1" zoomScale="90" zoomScaleNormal="100" zoomScaleSheetLayoutView="90" workbookViewId="0">
      <selection activeCell="K8" sqref="K8"/>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7.42578125" customWidth="1"/>
    <col min="6" max="6" width="15.140625" customWidth="1"/>
    <col min="7" max="7" width="17.85546875" customWidth="1"/>
    <col min="8" max="8" width="17.42578125" customWidth="1"/>
    <col min="9" max="9" width="14.85546875" customWidth="1"/>
    <col min="10"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08" customFormat="1" ht="16.5" thickBot="1" x14ac:dyDescent="0.25">
      <c r="C1" s="108" t="s">
        <v>57</v>
      </c>
      <c r="D1" s="108" t="s">
        <v>57</v>
      </c>
      <c r="E1" s="108" t="s">
        <v>57</v>
      </c>
      <c r="F1" s="108" t="s">
        <v>57</v>
      </c>
      <c r="G1" s="108" t="s">
        <v>57</v>
      </c>
      <c r="H1" s="108" t="s">
        <v>57</v>
      </c>
      <c r="I1" s="108" t="s">
        <v>57</v>
      </c>
      <c r="J1" s="108" t="s">
        <v>57</v>
      </c>
      <c r="K1" s="108" t="s">
        <v>57</v>
      </c>
      <c r="L1" s="108" t="s">
        <v>57</v>
      </c>
      <c r="M1" s="108" t="s">
        <v>57</v>
      </c>
      <c r="N1" s="108" t="s">
        <v>57</v>
      </c>
      <c r="O1" s="108" t="s">
        <v>57</v>
      </c>
    </row>
    <row r="2" spans="1:15" s="108" customFormat="1" ht="16.5" thickBot="1" x14ac:dyDescent="0.25">
      <c r="A2" s="539" t="s">
        <v>122</v>
      </c>
      <c r="B2" s="540"/>
      <c r="C2" s="540"/>
      <c r="D2" s="540"/>
      <c r="E2" s="540"/>
      <c r="F2" s="540"/>
      <c r="G2" s="540"/>
      <c r="H2" s="540"/>
      <c r="I2" s="540"/>
      <c r="J2" s="540"/>
      <c r="K2" s="540"/>
      <c r="L2" s="540"/>
      <c r="M2" s="540"/>
      <c r="N2" s="540"/>
      <c r="O2" s="541"/>
    </row>
    <row r="3" spans="1:15" ht="31.5" customHeight="1" thickBot="1" x14ac:dyDescent="0.25">
      <c r="A3" s="109"/>
      <c r="B3" s="110" t="s">
        <v>13</v>
      </c>
      <c r="C3" s="127">
        <v>43647</v>
      </c>
      <c r="D3" s="128">
        <v>43678</v>
      </c>
      <c r="E3" s="128">
        <v>43709</v>
      </c>
      <c r="F3" s="128">
        <v>43739</v>
      </c>
      <c r="G3" s="128">
        <v>43770</v>
      </c>
      <c r="H3" s="128">
        <v>43800</v>
      </c>
      <c r="I3" s="128">
        <v>43831</v>
      </c>
      <c r="J3" s="128">
        <v>43862</v>
      </c>
      <c r="K3" s="128">
        <v>43891</v>
      </c>
      <c r="L3" s="128">
        <v>43922</v>
      </c>
      <c r="M3" s="128">
        <v>43952</v>
      </c>
      <c r="N3" s="128">
        <v>43983</v>
      </c>
      <c r="O3" s="111" t="s">
        <v>123</v>
      </c>
    </row>
    <row r="4" spans="1:15" ht="31.5" customHeight="1" x14ac:dyDescent="0.2">
      <c r="A4" s="542" t="s">
        <v>53</v>
      </c>
      <c r="B4" s="112" t="s">
        <v>256</v>
      </c>
      <c r="C4" s="439">
        <v>40378187</v>
      </c>
      <c r="D4" s="440">
        <v>33105251</v>
      </c>
      <c r="E4" s="440">
        <v>36741734</v>
      </c>
      <c r="F4" s="440">
        <v>39327658</v>
      </c>
      <c r="G4" s="440">
        <v>39323376</v>
      </c>
      <c r="H4" s="440">
        <v>39761708</v>
      </c>
      <c r="I4" s="440">
        <v>39104210</v>
      </c>
      <c r="J4" s="440">
        <v>39104210</v>
      </c>
      <c r="K4" s="441">
        <v>41280336</v>
      </c>
      <c r="L4" s="441"/>
      <c r="M4" s="441"/>
      <c r="N4" s="442"/>
      <c r="O4" s="297">
        <v>348126670</v>
      </c>
    </row>
    <row r="5" spans="1:15" ht="31.5" customHeight="1" x14ac:dyDescent="0.2">
      <c r="A5" s="543"/>
      <c r="B5" s="112" t="s">
        <v>257</v>
      </c>
      <c r="C5" s="443">
        <v>0</v>
      </c>
      <c r="D5" s="444">
        <v>0</v>
      </c>
      <c r="E5" s="444">
        <v>0</v>
      </c>
      <c r="F5" s="298">
        <v>0</v>
      </c>
      <c r="G5" s="444">
        <v>0</v>
      </c>
      <c r="H5" s="444">
        <v>0</v>
      </c>
      <c r="I5" s="444">
        <v>0</v>
      </c>
      <c r="J5" s="444">
        <v>0</v>
      </c>
      <c r="K5" s="445">
        <v>0</v>
      </c>
      <c r="L5" s="445"/>
      <c r="M5" s="445"/>
      <c r="N5" s="446"/>
      <c r="O5" s="297">
        <v>0</v>
      </c>
    </row>
    <row r="6" spans="1:15" ht="31.5" customHeight="1" x14ac:dyDescent="0.2">
      <c r="A6" s="543"/>
      <c r="B6" s="113" t="s">
        <v>258</v>
      </c>
      <c r="C6" s="447">
        <v>5209567</v>
      </c>
      <c r="D6" s="448">
        <v>9510947</v>
      </c>
      <c r="E6" s="448">
        <v>7360272</v>
      </c>
      <c r="F6" s="448">
        <v>7537146</v>
      </c>
      <c r="G6" s="448">
        <v>7537146</v>
      </c>
      <c r="H6" s="448">
        <v>8795656</v>
      </c>
      <c r="I6" s="448">
        <v>6907891</v>
      </c>
      <c r="J6" s="448">
        <v>6907891</v>
      </c>
      <c r="K6" s="449">
        <v>7537146</v>
      </c>
      <c r="L6" s="449"/>
      <c r="M6" s="449"/>
      <c r="N6" s="450"/>
      <c r="O6" s="299">
        <v>67303662</v>
      </c>
    </row>
    <row r="7" spans="1:15" ht="31.5" customHeight="1" x14ac:dyDescent="0.2">
      <c r="A7" s="543"/>
      <c r="B7" s="113" t="s">
        <v>259</v>
      </c>
      <c r="C7" s="451">
        <v>5273045</v>
      </c>
      <c r="D7" s="452">
        <v>12545981</v>
      </c>
      <c r="E7" s="452">
        <v>0</v>
      </c>
      <c r="F7" s="452">
        <v>0</v>
      </c>
      <c r="G7" s="452">
        <v>0</v>
      </c>
      <c r="H7" s="452">
        <v>0</v>
      </c>
      <c r="I7" s="452">
        <v>0</v>
      </c>
      <c r="J7" s="452">
        <v>0</v>
      </c>
      <c r="K7" s="453">
        <v>0</v>
      </c>
      <c r="L7" s="453"/>
      <c r="M7" s="453"/>
      <c r="N7" s="454"/>
      <c r="O7" s="299">
        <v>17819026</v>
      </c>
    </row>
    <row r="8" spans="1:15" ht="31.5" customHeight="1" x14ac:dyDescent="0.2">
      <c r="A8" s="543"/>
      <c r="B8" s="455" t="s">
        <v>260</v>
      </c>
      <c r="C8" s="451">
        <v>2150690</v>
      </c>
      <c r="D8" s="452">
        <v>-2150690</v>
      </c>
      <c r="E8" s="452">
        <v>8964583</v>
      </c>
      <c r="F8" s="438">
        <v>0</v>
      </c>
      <c r="G8" s="452">
        <v>0</v>
      </c>
      <c r="H8" s="452">
        <v>0</v>
      </c>
      <c r="I8" s="452">
        <v>0</v>
      </c>
      <c r="J8" s="452">
        <v>0</v>
      </c>
      <c r="K8" s="453">
        <v>0</v>
      </c>
      <c r="L8" s="453"/>
      <c r="M8" s="453"/>
      <c r="N8" s="454"/>
      <c r="O8" s="299">
        <v>8964583</v>
      </c>
    </row>
    <row r="9" spans="1:15" ht="31.5" customHeight="1" thickBot="1" x14ac:dyDescent="0.25">
      <c r="A9" s="543"/>
      <c r="B9" s="456" t="s">
        <v>261</v>
      </c>
      <c r="C9" s="457">
        <v>36660705</v>
      </c>
      <c r="D9" s="458">
        <v>36660705</v>
      </c>
      <c r="E9" s="458">
        <v>36660703</v>
      </c>
      <c r="F9" s="458">
        <v>37067602</v>
      </c>
      <c r="G9" s="458">
        <v>37067602</v>
      </c>
      <c r="H9" s="458">
        <v>37360370</v>
      </c>
      <c r="I9" s="458">
        <v>36921218</v>
      </c>
      <c r="J9" s="458">
        <v>36921218</v>
      </c>
      <c r="K9" s="459">
        <v>40756240</v>
      </c>
      <c r="L9" s="459"/>
      <c r="M9" s="459"/>
      <c r="N9" s="460"/>
      <c r="O9" s="300">
        <v>336076363</v>
      </c>
    </row>
    <row r="10" spans="1:15" ht="31.5" customHeight="1" thickTop="1" thickBot="1" x14ac:dyDescent="0.25">
      <c r="A10" s="544"/>
      <c r="B10" s="114" t="s">
        <v>262</v>
      </c>
      <c r="C10" s="301">
        <v>89672194</v>
      </c>
      <c r="D10" s="301">
        <v>89672194</v>
      </c>
      <c r="E10" s="301">
        <v>89727292</v>
      </c>
      <c r="F10" s="301">
        <v>83932406</v>
      </c>
      <c r="G10" s="301">
        <v>83928124</v>
      </c>
      <c r="H10" s="301">
        <v>85917734</v>
      </c>
      <c r="I10" s="301">
        <v>82933319</v>
      </c>
      <c r="J10" s="301">
        <v>82933319</v>
      </c>
      <c r="K10" s="461">
        <v>89573722</v>
      </c>
      <c r="L10" s="462"/>
      <c r="M10" s="462"/>
      <c r="N10" s="463"/>
      <c r="O10" s="302">
        <v>778290304</v>
      </c>
    </row>
    <row r="11" spans="1:15" ht="31.5" customHeight="1" x14ac:dyDescent="0.2">
      <c r="A11" s="543" t="s">
        <v>54</v>
      </c>
      <c r="B11" s="464" t="s">
        <v>263</v>
      </c>
      <c r="C11" s="473">
        <v>17032482.999999985</v>
      </c>
      <c r="D11" s="440">
        <v>17032483</v>
      </c>
      <c r="E11" s="440">
        <v>16992720</v>
      </c>
      <c r="F11" s="440">
        <v>17744045.000000004</v>
      </c>
      <c r="G11" s="440">
        <v>17744045</v>
      </c>
      <c r="H11" s="440">
        <v>30416801</v>
      </c>
      <c r="I11" s="440">
        <v>10201500</v>
      </c>
      <c r="J11" s="440">
        <v>11147946</v>
      </c>
      <c r="K11" s="441">
        <v>18961799</v>
      </c>
      <c r="L11" s="441"/>
      <c r="M11" s="441"/>
      <c r="N11" s="442"/>
      <c r="O11" s="474">
        <v>157273822</v>
      </c>
    </row>
    <row r="12" spans="1:15" ht="31.5" customHeight="1" x14ac:dyDescent="0.2">
      <c r="A12" s="543"/>
      <c r="B12" s="113" t="s">
        <v>259</v>
      </c>
      <c r="C12" s="447">
        <v>0</v>
      </c>
      <c r="D12" s="448">
        <v>0</v>
      </c>
      <c r="E12" s="448">
        <v>8909464</v>
      </c>
      <c r="F12" s="475">
        <v>8998362</v>
      </c>
      <c r="G12" s="476">
        <v>8998362</v>
      </c>
      <c r="H12" s="448">
        <v>12670502</v>
      </c>
      <c r="I12" s="448">
        <v>7162292</v>
      </c>
      <c r="J12" s="448">
        <v>7162292</v>
      </c>
      <c r="K12" s="449">
        <v>8998362</v>
      </c>
      <c r="L12" s="449"/>
      <c r="M12" s="449"/>
      <c r="N12" s="477"/>
      <c r="O12" s="299">
        <v>62899636</v>
      </c>
    </row>
    <row r="13" spans="1:15" ht="31.5" customHeight="1" thickBot="1" x14ac:dyDescent="0.25">
      <c r="A13" s="543"/>
      <c r="B13" s="114" t="s">
        <v>264</v>
      </c>
      <c r="C13" s="465">
        <v>17032482.999999985</v>
      </c>
      <c r="D13" s="466">
        <v>17032483</v>
      </c>
      <c r="E13" s="466">
        <v>25902184</v>
      </c>
      <c r="F13" s="466">
        <v>26742407.000000004</v>
      </c>
      <c r="G13" s="466">
        <v>26742407</v>
      </c>
      <c r="H13" s="466">
        <v>43087303</v>
      </c>
      <c r="I13" s="466">
        <v>17363792</v>
      </c>
      <c r="J13" s="466">
        <v>18310238</v>
      </c>
      <c r="K13" s="467">
        <v>27960161</v>
      </c>
      <c r="L13" s="462"/>
      <c r="M13" s="462"/>
      <c r="N13" s="463"/>
      <c r="O13" s="468">
        <v>220173458</v>
      </c>
    </row>
    <row r="14" spans="1:15" ht="16.5" thickBot="1" x14ac:dyDescent="0.25">
      <c r="A14" s="531" t="s">
        <v>265</v>
      </c>
      <c r="B14" s="532"/>
      <c r="C14" s="303">
        <v>106704676.99999999</v>
      </c>
      <c r="D14" s="304">
        <v>106704677</v>
      </c>
      <c r="E14" s="304">
        <v>115629476</v>
      </c>
      <c r="F14" s="304">
        <v>110674813</v>
      </c>
      <c r="G14" s="304">
        <v>110670531</v>
      </c>
      <c r="H14" s="304">
        <v>129005037</v>
      </c>
      <c r="I14" s="304">
        <v>100297111</v>
      </c>
      <c r="J14" s="304">
        <v>101243557</v>
      </c>
      <c r="K14" s="469">
        <v>117533883</v>
      </c>
      <c r="L14" s="462"/>
      <c r="M14" s="462"/>
      <c r="N14" s="463"/>
      <c r="O14" s="305">
        <v>998463762</v>
      </c>
    </row>
    <row r="15" spans="1:15" ht="15.75" x14ac:dyDescent="0.2">
      <c r="A15" s="533" t="s">
        <v>4</v>
      </c>
      <c r="B15" s="534"/>
      <c r="C15" s="534"/>
      <c r="D15" s="534"/>
      <c r="E15" s="534"/>
      <c r="F15" s="534"/>
      <c r="G15" s="534"/>
      <c r="H15" s="534"/>
      <c r="I15" s="534"/>
      <c r="J15" s="534"/>
      <c r="K15" s="534"/>
      <c r="L15" s="534"/>
      <c r="M15" s="534"/>
      <c r="N15" s="534"/>
      <c r="O15" s="535"/>
    </row>
    <row r="16" spans="1:15" ht="13.5" thickBot="1" x14ac:dyDescent="0.25">
      <c r="A16" s="536" t="s">
        <v>175</v>
      </c>
      <c r="B16" s="537"/>
      <c r="C16" s="537"/>
      <c r="D16" s="537"/>
      <c r="E16" s="537"/>
      <c r="F16" s="537"/>
      <c r="G16" s="537"/>
      <c r="H16" s="537"/>
      <c r="I16" s="537"/>
      <c r="J16" s="537"/>
      <c r="K16" s="537"/>
      <c r="L16" s="537"/>
      <c r="M16" s="537"/>
      <c r="N16" s="537"/>
      <c r="O16" s="538"/>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51"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B1:S163"/>
  <sheetViews>
    <sheetView view="pageBreakPreview" topLeftCell="B133" zoomScale="80" zoomScaleNormal="100" zoomScaleSheetLayoutView="80" workbookViewId="0">
      <selection activeCell="H150" sqref="H150"/>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45" t="s">
        <v>49</v>
      </c>
      <c r="C1" s="546"/>
      <c r="D1" s="546"/>
      <c r="E1" s="546"/>
      <c r="F1" s="546"/>
      <c r="G1" s="546"/>
      <c r="H1" s="546"/>
      <c r="I1" s="546"/>
      <c r="J1" s="546"/>
      <c r="K1" s="546"/>
      <c r="L1" s="546"/>
      <c r="M1" s="546"/>
      <c r="N1" s="546"/>
      <c r="O1" s="546"/>
      <c r="P1" s="546"/>
      <c r="Q1" s="546"/>
      <c r="R1" s="547"/>
    </row>
    <row r="2" spans="2:18" ht="62.25" customHeight="1" x14ac:dyDescent="0.2">
      <c r="B2" s="69"/>
      <c r="C2" s="35" t="s">
        <v>37</v>
      </c>
      <c r="D2" s="35" t="s">
        <v>38</v>
      </c>
      <c r="E2" s="35" t="s">
        <v>39</v>
      </c>
      <c r="F2" s="35" t="s">
        <v>26</v>
      </c>
      <c r="G2" s="35" t="s">
        <v>40</v>
      </c>
      <c r="H2" s="35" t="s">
        <v>41</v>
      </c>
      <c r="I2" s="35" t="s">
        <v>42</v>
      </c>
      <c r="J2" s="35" t="s">
        <v>1</v>
      </c>
      <c r="K2" s="35" t="s">
        <v>47</v>
      </c>
      <c r="L2" s="35" t="s">
        <v>43</v>
      </c>
      <c r="M2" s="35" t="s">
        <v>2</v>
      </c>
      <c r="N2" s="35" t="s">
        <v>44</v>
      </c>
      <c r="O2" s="35" t="s">
        <v>45</v>
      </c>
      <c r="P2" s="35" t="s">
        <v>46</v>
      </c>
      <c r="Q2" s="35" t="s">
        <v>9</v>
      </c>
      <c r="R2" s="70" t="s">
        <v>0</v>
      </c>
    </row>
    <row r="3" spans="2:18" ht="15.75" hidden="1" x14ac:dyDescent="0.2">
      <c r="B3" s="71">
        <v>39995</v>
      </c>
      <c r="C3" s="2">
        <v>38058</v>
      </c>
      <c r="D3" s="2">
        <v>6774</v>
      </c>
      <c r="E3" s="2">
        <v>52315</v>
      </c>
      <c r="F3" s="2"/>
      <c r="G3" s="32">
        <v>70356</v>
      </c>
      <c r="H3" s="2">
        <v>0</v>
      </c>
      <c r="I3" s="2"/>
      <c r="J3" s="2">
        <v>393</v>
      </c>
      <c r="K3" s="2">
        <v>259609</v>
      </c>
      <c r="L3" s="2"/>
      <c r="M3" s="2">
        <v>18285</v>
      </c>
      <c r="N3" s="2">
        <v>7745</v>
      </c>
      <c r="O3" s="2"/>
      <c r="P3" s="2">
        <v>3930</v>
      </c>
      <c r="Q3" s="2">
        <v>15434</v>
      </c>
      <c r="R3" s="72">
        <v>472899</v>
      </c>
    </row>
    <row r="4" spans="2:18" ht="15.75" hidden="1" x14ac:dyDescent="0.2">
      <c r="B4" s="71">
        <v>40026</v>
      </c>
      <c r="C4" s="2">
        <v>38306</v>
      </c>
      <c r="D4" s="2">
        <v>6863</v>
      </c>
      <c r="E4" s="2">
        <v>52573</v>
      </c>
      <c r="F4" s="2"/>
      <c r="G4" s="32">
        <v>71467</v>
      </c>
      <c r="H4" s="34">
        <v>0</v>
      </c>
      <c r="I4" s="2"/>
      <c r="J4" s="2">
        <v>395</v>
      </c>
      <c r="K4" s="2">
        <v>263415</v>
      </c>
      <c r="L4" s="2"/>
      <c r="M4" s="2">
        <v>18325</v>
      </c>
      <c r="N4" s="2">
        <v>7849</v>
      </c>
      <c r="O4" s="2"/>
      <c r="P4" s="2">
        <v>3835</v>
      </c>
      <c r="Q4" s="2">
        <v>15522</v>
      </c>
      <c r="R4" s="72">
        <v>478550</v>
      </c>
    </row>
    <row r="5" spans="2:18" ht="15.75" hidden="1" x14ac:dyDescent="0.2">
      <c r="B5" s="71">
        <v>40057</v>
      </c>
      <c r="C5" s="2">
        <v>38346</v>
      </c>
      <c r="D5" s="2">
        <v>6945</v>
      </c>
      <c r="E5" s="2">
        <v>52710</v>
      </c>
      <c r="F5" s="2"/>
      <c r="G5" s="32">
        <v>72192</v>
      </c>
      <c r="H5" s="34">
        <v>0</v>
      </c>
      <c r="I5" s="2"/>
      <c r="J5" s="2">
        <v>402</v>
      </c>
      <c r="K5" s="2">
        <v>266381</v>
      </c>
      <c r="L5" s="2"/>
      <c r="M5" s="2">
        <v>18200</v>
      </c>
      <c r="N5" s="2">
        <v>7775</v>
      </c>
      <c r="O5" s="2"/>
      <c r="P5" s="2">
        <v>3724</v>
      </c>
      <c r="Q5" s="2">
        <v>15513</v>
      </c>
      <c r="R5" s="72">
        <v>482188</v>
      </c>
    </row>
    <row r="6" spans="2:18" ht="15.75" hidden="1" x14ac:dyDescent="0.2">
      <c r="B6" s="71">
        <v>40087</v>
      </c>
      <c r="C6" s="2">
        <v>38480</v>
      </c>
      <c r="D6" s="2">
        <v>6985</v>
      </c>
      <c r="E6" s="2">
        <v>52847</v>
      </c>
      <c r="F6" s="2"/>
      <c r="G6" s="32">
        <v>73474</v>
      </c>
      <c r="H6" s="34">
        <v>0</v>
      </c>
      <c r="I6" s="2"/>
      <c r="J6" s="2">
        <v>406</v>
      </c>
      <c r="K6" s="2">
        <v>270514</v>
      </c>
      <c r="L6" s="2"/>
      <c r="M6" s="2">
        <v>18169</v>
      </c>
      <c r="N6" s="2">
        <v>7713</v>
      </c>
      <c r="O6" s="2"/>
      <c r="P6" s="2">
        <v>3650</v>
      </c>
      <c r="Q6" s="2">
        <v>15638</v>
      </c>
      <c r="R6" s="72">
        <v>487876</v>
      </c>
    </row>
    <row r="7" spans="2:18" ht="15.75" hidden="1" x14ac:dyDescent="0.2">
      <c r="B7" s="71">
        <v>40118</v>
      </c>
      <c r="C7" s="2">
        <v>38387</v>
      </c>
      <c r="D7" s="2">
        <v>6986</v>
      </c>
      <c r="E7" s="2">
        <v>52982</v>
      </c>
      <c r="F7" s="2"/>
      <c r="G7" s="32">
        <v>73957</v>
      </c>
      <c r="H7" s="34">
        <v>0</v>
      </c>
      <c r="I7" s="2"/>
      <c r="J7" s="2">
        <v>418</v>
      </c>
      <c r="K7" s="2">
        <v>272453</v>
      </c>
      <c r="L7" s="2"/>
      <c r="M7" s="2">
        <v>17992</v>
      </c>
      <c r="N7" s="2">
        <v>7674</v>
      </c>
      <c r="O7" s="2"/>
      <c r="P7" s="2">
        <v>3644</v>
      </c>
      <c r="Q7" s="2">
        <v>15743</v>
      </c>
      <c r="R7" s="72">
        <v>490236</v>
      </c>
    </row>
    <row r="8" spans="2:18" ht="15.75" hidden="1" x14ac:dyDescent="0.2">
      <c r="B8" s="71">
        <v>40148</v>
      </c>
      <c r="C8" s="2">
        <v>38410</v>
      </c>
      <c r="D8" s="2">
        <v>7025</v>
      </c>
      <c r="E8" s="2">
        <v>53000</v>
      </c>
      <c r="F8" s="2"/>
      <c r="G8" s="32">
        <v>75120</v>
      </c>
      <c r="H8" s="34">
        <v>0</v>
      </c>
      <c r="I8" s="2"/>
      <c r="J8" s="2">
        <v>411</v>
      </c>
      <c r="K8" s="2">
        <v>275867</v>
      </c>
      <c r="L8" s="2"/>
      <c r="M8" s="2">
        <v>18371</v>
      </c>
      <c r="N8" s="2">
        <v>7627</v>
      </c>
      <c r="O8" s="2"/>
      <c r="P8" s="2">
        <v>3632</v>
      </c>
      <c r="Q8" s="2">
        <v>15846</v>
      </c>
      <c r="R8" s="72">
        <v>495309</v>
      </c>
    </row>
    <row r="9" spans="2:18" ht="15.75" hidden="1" x14ac:dyDescent="0.2">
      <c r="B9" s="71">
        <v>40179</v>
      </c>
      <c r="C9" s="2">
        <v>38452</v>
      </c>
      <c r="D9" s="2">
        <v>7047</v>
      </c>
      <c r="E9" s="2">
        <v>53255</v>
      </c>
      <c r="F9" s="2"/>
      <c r="G9" s="32">
        <v>76403</v>
      </c>
      <c r="H9" s="34">
        <v>0</v>
      </c>
      <c r="I9" s="2"/>
      <c r="J9" s="2">
        <v>416</v>
      </c>
      <c r="K9" s="2">
        <v>279000</v>
      </c>
      <c r="L9" s="2"/>
      <c r="M9" s="2">
        <v>18400</v>
      </c>
      <c r="N9" s="2">
        <v>7796</v>
      </c>
      <c r="O9" s="2"/>
      <c r="P9" s="2">
        <v>3610</v>
      </c>
      <c r="Q9" s="2">
        <v>15954</v>
      </c>
      <c r="R9" s="72">
        <v>500333</v>
      </c>
    </row>
    <row r="10" spans="2:18" ht="15.75" hidden="1" x14ac:dyDescent="0.2">
      <c r="B10" s="71">
        <v>40210</v>
      </c>
      <c r="C10" s="2">
        <v>38432</v>
      </c>
      <c r="D10" s="2">
        <v>7049</v>
      </c>
      <c r="E10" s="2">
        <v>53298</v>
      </c>
      <c r="F10" s="2"/>
      <c r="G10" s="32">
        <v>77214</v>
      </c>
      <c r="H10" s="34">
        <v>0</v>
      </c>
      <c r="I10" s="2"/>
      <c r="J10" s="2">
        <v>431</v>
      </c>
      <c r="K10" s="2">
        <v>279898</v>
      </c>
      <c r="L10" s="2"/>
      <c r="M10" s="2">
        <v>18467</v>
      </c>
      <c r="N10" s="2">
        <v>7779</v>
      </c>
      <c r="O10" s="2"/>
      <c r="P10" s="2">
        <v>3550</v>
      </c>
      <c r="Q10" s="2">
        <v>16076</v>
      </c>
      <c r="R10" s="72">
        <v>502194</v>
      </c>
    </row>
    <row r="11" spans="2:18" ht="15.75" hidden="1" x14ac:dyDescent="0.2">
      <c r="B11" s="71">
        <v>40238</v>
      </c>
      <c r="C11" s="2">
        <v>38597</v>
      </c>
      <c r="D11" s="2">
        <v>7152</v>
      </c>
      <c r="E11" s="2">
        <v>53629</v>
      </c>
      <c r="F11" s="2"/>
      <c r="G11" s="32">
        <v>79286</v>
      </c>
      <c r="H11" s="34">
        <v>0</v>
      </c>
      <c r="I11" s="2"/>
      <c r="J11" s="2">
        <v>449</v>
      </c>
      <c r="K11" s="2">
        <v>283625</v>
      </c>
      <c r="L11" s="2"/>
      <c r="M11" s="2">
        <v>18486</v>
      </c>
      <c r="N11" s="2">
        <v>7996</v>
      </c>
      <c r="O11" s="2"/>
      <c r="P11" s="2">
        <v>3768</v>
      </c>
      <c r="Q11" s="2">
        <v>16212</v>
      </c>
      <c r="R11" s="72">
        <v>509200</v>
      </c>
    </row>
    <row r="12" spans="2:18" ht="15.75" hidden="1" x14ac:dyDescent="0.2">
      <c r="B12" s="71">
        <v>40269</v>
      </c>
      <c r="C12" s="2">
        <v>38727</v>
      </c>
      <c r="D12" s="2">
        <v>7212</v>
      </c>
      <c r="E12" s="2">
        <v>53904</v>
      </c>
      <c r="F12" s="2"/>
      <c r="G12" s="32">
        <v>80192</v>
      </c>
      <c r="H12" s="34">
        <v>0</v>
      </c>
      <c r="I12" s="2"/>
      <c r="J12" s="2">
        <v>452</v>
      </c>
      <c r="K12" s="2">
        <v>285746</v>
      </c>
      <c r="L12" s="2"/>
      <c r="M12" s="2">
        <v>18552</v>
      </c>
      <c r="N12" s="2">
        <v>8054</v>
      </c>
      <c r="O12" s="2"/>
      <c r="P12" s="2">
        <v>3831</v>
      </c>
      <c r="Q12" s="2">
        <v>16308</v>
      </c>
      <c r="R12" s="72">
        <v>512978</v>
      </c>
    </row>
    <row r="13" spans="2:18" ht="15.75" hidden="1" x14ac:dyDescent="0.2">
      <c r="B13" s="71">
        <v>40299</v>
      </c>
      <c r="C13" s="2">
        <v>38754</v>
      </c>
      <c r="D13" s="2">
        <v>7228</v>
      </c>
      <c r="E13" s="2">
        <v>54164</v>
      </c>
      <c r="F13" s="2"/>
      <c r="G13" s="32">
        <v>75804</v>
      </c>
      <c r="H13" s="32">
        <v>18253</v>
      </c>
      <c r="I13" s="2"/>
      <c r="J13" s="2">
        <v>455</v>
      </c>
      <c r="K13" s="2">
        <v>285779</v>
      </c>
      <c r="L13" s="2"/>
      <c r="M13" s="2">
        <v>18651</v>
      </c>
      <c r="N13" s="2">
        <v>8039</v>
      </c>
      <c r="O13" s="2"/>
      <c r="P13" s="2">
        <v>3615</v>
      </c>
      <c r="Q13" s="2">
        <v>16285</v>
      </c>
      <c r="R13" s="72">
        <v>527027</v>
      </c>
    </row>
    <row r="14" spans="2:18" ht="15.75" hidden="1" x14ac:dyDescent="0.2">
      <c r="B14" s="71">
        <v>40330</v>
      </c>
      <c r="C14" s="2">
        <v>38900</v>
      </c>
      <c r="D14" s="2">
        <v>7326</v>
      </c>
      <c r="E14" s="2">
        <v>54493</v>
      </c>
      <c r="F14" s="2"/>
      <c r="G14" s="32">
        <v>72608</v>
      </c>
      <c r="H14" s="32">
        <v>20607</v>
      </c>
      <c r="I14" s="2"/>
      <c r="J14" s="2">
        <v>466</v>
      </c>
      <c r="K14" s="2">
        <v>285778</v>
      </c>
      <c r="L14" s="2"/>
      <c r="M14" s="2">
        <v>18678</v>
      </c>
      <c r="N14" s="2">
        <v>7903</v>
      </c>
      <c r="O14" s="2"/>
      <c r="P14" s="2">
        <v>3522</v>
      </c>
      <c r="Q14" s="2">
        <v>16495</v>
      </c>
      <c r="R14" s="72">
        <v>526776</v>
      </c>
    </row>
    <row r="15" spans="2:18" ht="15.75" hidden="1" x14ac:dyDescent="0.2">
      <c r="B15" s="73" t="s">
        <v>21</v>
      </c>
      <c r="C15" s="6">
        <v>38487</v>
      </c>
      <c r="D15" s="6">
        <v>7049</v>
      </c>
      <c r="E15" s="6">
        <v>53264</v>
      </c>
      <c r="F15" s="6"/>
      <c r="G15" s="6">
        <v>74839</v>
      </c>
      <c r="H15" s="6">
        <v>3238</v>
      </c>
      <c r="I15" s="6"/>
      <c r="J15" s="6">
        <v>425</v>
      </c>
      <c r="K15" s="6">
        <v>275672</v>
      </c>
      <c r="L15" s="6"/>
      <c r="M15" s="6">
        <v>18381</v>
      </c>
      <c r="N15" s="6">
        <v>7830</v>
      </c>
      <c r="O15" s="6"/>
      <c r="P15" s="6">
        <v>3693</v>
      </c>
      <c r="Q15" s="6">
        <v>15919</v>
      </c>
      <c r="R15" s="74">
        <v>498797</v>
      </c>
    </row>
    <row r="16" spans="2:18" ht="15.75" hidden="1" x14ac:dyDescent="0.2">
      <c r="B16" s="71">
        <v>40360</v>
      </c>
      <c r="C16" s="2"/>
      <c r="D16" s="2">
        <v>7395</v>
      </c>
      <c r="E16" s="3">
        <v>54740</v>
      </c>
      <c r="F16" s="3">
        <v>0</v>
      </c>
      <c r="G16" s="32">
        <v>73769</v>
      </c>
      <c r="H16" s="32">
        <v>21446</v>
      </c>
      <c r="I16" s="3">
        <v>0</v>
      </c>
      <c r="J16" s="2">
        <v>471</v>
      </c>
      <c r="K16" s="3">
        <v>287674</v>
      </c>
      <c r="L16" s="3">
        <v>0</v>
      </c>
      <c r="M16" s="2">
        <v>18628</v>
      </c>
      <c r="N16" s="2">
        <v>7909</v>
      </c>
      <c r="O16" s="3">
        <v>0</v>
      </c>
      <c r="P16" s="2">
        <v>3492</v>
      </c>
      <c r="Q16" s="3">
        <v>16539</v>
      </c>
      <c r="R16" s="72">
        <v>492063</v>
      </c>
    </row>
    <row r="17" spans="2:18" ht="15.75" hidden="1" x14ac:dyDescent="0.2">
      <c r="B17" s="71">
        <v>40391</v>
      </c>
      <c r="C17" s="2">
        <v>38648</v>
      </c>
      <c r="D17" s="2">
        <v>7492</v>
      </c>
      <c r="E17" s="3">
        <v>55032</v>
      </c>
      <c r="F17" s="3">
        <v>0</v>
      </c>
      <c r="G17" s="32">
        <v>75863</v>
      </c>
      <c r="H17" s="32">
        <v>24193</v>
      </c>
      <c r="I17" s="3">
        <v>0</v>
      </c>
      <c r="J17" s="2">
        <v>493</v>
      </c>
      <c r="K17" s="3">
        <v>290871</v>
      </c>
      <c r="L17" s="3">
        <v>0</v>
      </c>
      <c r="M17" s="2">
        <v>18455</v>
      </c>
      <c r="N17" s="2">
        <v>8014</v>
      </c>
      <c r="O17" s="3">
        <v>0</v>
      </c>
      <c r="P17" s="2">
        <v>3378</v>
      </c>
      <c r="Q17" s="3">
        <v>16634</v>
      </c>
      <c r="R17" s="72">
        <v>539073</v>
      </c>
    </row>
    <row r="18" spans="2:18" ht="15.75" hidden="1" x14ac:dyDescent="0.2">
      <c r="B18" s="71">
        <v>40422</v>
      </c>
      <c r="C18" s="2">
        <v>38774</v>
      </c>
      <c r="D18" s="2">
        <v>7562</v>
      </c>
      <c r="E18" s="3">
        <v>55223</v>
      </c>
      <c r="F18" s="3">
        <v>0</v>
      </c>
      <c r="G18" s="32">
        <v>76255</v>
      </c>
      <c r="H18" s="32">
        <v>25071</v>
      </c>
      <c r="I18" s="3">
        <v>0</v>
      </c>
      <c r="J18" s="2">
        <v>503</v>
      </c>
      <c r="K18" s="3">
        <v>291592</v>
      </c>
      <c r="L18" s="3">
        <v>0</v>
      </c>
      <c r="M18" s="2">
        <v>18451</v>
      </c>
      <c r="N18" s="2">
        <v>7971</v>
      </c>
      <c r="O18" s="3">
        <v>0</v>
      </c>
      <c r="P18" s="2">
        <v>3231</v>
      </c>
      <c r="Q18" s="3">
        <v>16652</v>
      </c>
      <c r="R18" s="72">
        <v>541285</v>
      </c>
    </row>
    <row r="19" spans="2:18" ht="15.75" hidden="1" x14ac:dyDescent="0.2">
      <c r="B19" s="71">
        <v>40452</v>
      </c>
      <c r="C19" s="2">
        <v>38901</v>
      </c>
      <c r="D19" s="2">
        <v>7602</v>
      </c>
      <c r="E19" s="3">
        <v>55508</v>
      </c>
      <c r="F19" s="3">
        <v>0</v>
      </c>
      <c r="G19" s="32">
        <v>77291</v>
      </c>
      <c r="H19" s="32">
        <v>26016</v>
      </c>
      <c r="I19" s="3">
        <v>0</v>
      </c>
      <c r="J19" s="2">
        <v>505</v>
      </c>
      <c r="K19" s="3">
        <v>294155</v>
      </c>
      <c r="L19" s="3">
        <v>0</v>
      </c>
      <c r="M19" s="2">
        <v>18464</v>
      </c>
      <c r="N19" s="2">
        <v>7985</v>
      </c>
      <c r="O19" s="3">
        <v>0</v>
      </c>
      <c r="P19" s="2">
        <v>3080</v>
      </c>
      <c r="Q19" s="3">
        <v>16794</v>
      </c>
      <c r="R19" s="72">
        <v>546301</v>
      </c>
    </row>
    <row r="20" spans="2:18" ht="15.75" hidden="1" x14ac:dyDescent="0.2">
      <c r="B20" s="71">
        <v>40483</v>
      </c>
      <c r="C20" s="2">
        <v>39009</v>
      </c>
      <c r="D20" s="2">
        <v>7682</v>
      </c>
      <c r="E20" s="3">
        <v>55804</v>
      </c>
      <c r="F20" s="3">
        <v>0</v>
      </c>
      <c r="G20" s="32">
        <v>78278</v>
      </c>
      <c r="H20" s="32">
        <v>26924</v>
      </c>
      <c r="I20" s="3">
        <v>0</v>
      </c>
      <c r="J20" s="2">
        <v>511</v>
      </c>
      <c r="K20" s="3">
        <v>296482</v>
      </c>
      <c r="L20" s="3">
        <v>0</v>
      </c>
      <c r="M20" s="2">
        <v>18597</v>
      </c>
      <c r="N20" s="2">
        <v>7891</v>
      </c>
      <c r="O20" s="3">
        <v>0</v>
      </c>
      <c r="P20" s="2">
        <v>3049</v>
      </c>
      <c r="Q20" s="3">
        <v>16941</v>
      </c>
      <c r="R20" s="72">
        <v>551168</v>
      </c>
    </row>
    <row r="21" spans="2:18" ht="15.75" hidden="1" x14ac:dyDescent="0.2">
      <c r="B21" s="71">
        <v>40513</v>
      </c>
      <c r="C21" s="2">
        <v>38769</v>
      </c>
      <c r="D21" s="2">
        <v>7721</v>
      </c>
      <c r="E21" s="3">
        <v>55937</v>
      </c>
      <c r="F21" s="3">
        <v>0</v>
      </c>
      <c r="G21" s="32">
        <v>79773</v>
      </c>
      <c r="H21" s="32">
        <v>27596</v>
      </c>
      <c r="I21" s="3">
        <v>0</v>
      </c>
      <c r="J21" s="2">
        <v>526</v>
      </c>
      <c r="K21" s="3">
        <v>299499</v>
      </c>
      <c r="L21" s="3">
        <v>0</v>
      </c>
      <c r="M21" s="2">
        <v>18510</v>
      </c>
      <c r="N21" s="2">
        <v>7764</v>
      </c>
      <c r="O21" s="3">
        <v>0</v>
      </c>
      <c r="P21" s="2">
        <v>3023</v>
      </c>
      <c r="Q21" s="2">
        <v>17002</v>
      </c>
      <c r="R21" s="72">
        <v>556120</v>
      </c>
    </row>
    <row r="22" spans="2:18" ht="15.75" hidden="1" x14ac:dyDescent="0.2">
      <c r="B22" s="71">
        <v>40544</v>
      </c>
      <c r="C22" s="2">
        <v>38813</v>
      </c>
      <c r="D22" s="2">
        <v>7781</v>
      </c>
      <c r="E22" s="3">
        <v>56417</v>
      </c>
      <c r="F22" s="3">
        <v>0</v>
      </c>
      <c r="G22" s="33">
        <v>82824</v>
      </c>
      <c r="H22" s="32">
        <v>27188</v>
      </c>
      <c r="I22" s="2">
        <v>0</v>
      </c>
      <c r="J22" s="2">
        <v>532</v>
      </c>
      <c r="K22" s="3">
        <v>304042</v>
      </c>
      <c r="L22" s="2">
        <v>0</v>
      </c>
      <c r="M22" s="2">
        <v>18386</v>
      </c>
      <c r="N22" s="2">
        <v>7806</v>
      </c>
      <c r="O22" s="2">
        <v>0</v>
      </c>
      <c r="P22" s="2">
        <v>3116</v>
      </c>
      <c r="Q22" s="2">
        <v>17210</v>
      </c>
      <c r="R22" s="72">
        <v>564115</v>
      </c>
    </row>
    <row r="23" spans="2:18" ht="15.75" hidden="1" x14ac:dyDescent="0.2">
      <c r="B23" s="71">
        <v>40575</v>
      </c>
      <c r="C23" s="2">
        <v>38823</v>
      </c>
      <c r="D23" s="2">
        <v>7870</v>
      </c>
      <c r="E23" s="2">
        <v>56671</v>
      </c>
      <c r="F23" s="2">
        <v>0</v>
      </c>
      <c r="G23" s="32">
        <v>83547</v>
      </c>
      <c r="H23" s="32">
        <v>28323</v>
      </c>
      <c r="I23" s="2">
        <v>0</v>
      </c>
      <c r="J23" s="2">
        <v>535</v>
      </c>
      <c r="K23" s="2">
        <v>307032</v>
      </c>
      <c r="L23" s="2">
        <v>0</v>
      </c>
      <c r="M23" s="2">
        <v>18200</v>
      </c>
      <c r="N23" s="2">
        <v>7677</v>
      </c>
      <c r="O23" s="2">
        <v>0</v>
      </c>
      <c r="P23" s="2">
        <v>3161</v>
      </c>
      <c r="Q23" s="2">
        <v>17249</v>
      </c>
      <c r="R23" s="72">
        <v>569088</v>
      </c>
    </row>
    <row r="24" spans="2:18" ht="15.75" hidden="1" x14ac:dyDescent="0.2">
      <c r="B24" s="71">
        <v>40603</v>
      </c>
      <c r="C24" s="2">
        <v>38939</v>
      </c>
      <c r="D24" s="2">
        <v>7966</v>
      </c>
      <c r="E24" s="3">
        <v>57103</v>
      </c>
      <c r="F24" s="3">
        <v>0</v>
      </c>
      <c r="G24" s="32">
        <v>85574</v>
      </c>
      <c r="H24" s="32">
        <v>28968</v>
      </c>
      <c r="I24" s="3">
        <v>0</v>
      </c>
      <c r="J24" s="2">
        <v>556</v>
      </c>
      <c r="K24" s="3">
        <v>312300</v>
      </c>
      <c r="L24" s="3">
        <v>0</v>
      </c>
      <c r="M24" s="2">
        <v>18244</v>
      </c>
      <c r="N24" s="2">
        <v>7881</v>
      </c>
      <c r="O24" s="3">
        <v>0</v>
      </c>
      <c r="P24" s="2">
        <v>3271</v>
      </c>
      <c r="Q24" s="3">
        <v>17390</v>
      </c>
      <c r="R24" s="72">
        <v>578192</v>
      </c>
    </row>
    <row r="25" spans="2:18" ht="15.75" hidden="1" x14ac:dyDescent="0.2">
      <c r="B25" s="71">
        <v>40634</v>
      </c>
      <c r="C25" s="2">
        <v>38861</v>
      </c>
      <c r="D25" s="2">
        <v>7987</v>
      </c>
      <c r="E25" s="3">
        <v>57385</v>
      </c>
      <c r="F25" s="3">
        <v>0</v>
      </c>
      <c r="G25" s="32">
        <v>85763</v>
      </c>
      <c r="H25" s="32">
        <v>29451</v>
      </c>
      <c r="I25" s="3">
        <v>0</v>
      </c>
      <c r="J25" s="2">
        <v>569</v>
      </c>
      <c r="K25" s="3">
        <v>312603</v>
      </c>
      <c r="L25" s="3">
        <v>0</v>
      </c>
      <c r="M25" s="2">
        <v>18280</v>
      </c>
      <c r="N25" s="2">
        <v>7864</v>
      </c>
      <c r="O25" s="3">
        <v>0</v>
      </c>
      <c r="P25" s="2">
        <v>3274</v>
      </c>
      <c r="Q25" s="3">
        <v>17399</v>
      </c>
      <c r="R25" s="72">
        <v>579436</v>
      </c>
    </row>
    <row r="26" spans="2:18" ht="15.75" hidden="1" x14ac:dyDescent="0.2">
      <c r="B26" s="71">
        <v>40664</v>
      </c>
      <c r="C26" s="2">
        <v>38981</v>
      </c>
      <c r="D26" s="2">
        <v>8051</v>
      </c>
      <c r="E26" s="3">
        <v>57608</v>
      </c>
      <c r="F26" s="3">
        <v>0</v>
      </c>
      <c r="G26" s="32">
        <v>86596</v>
      </c>
      <c r="H26" s="32">
        <v>30102</v>
      </c>
      <c r="I26" s="3">
        <v>0</v>
      </c>
      <c r="J26" s="2">
        <v>587</v>
      </c>
      <c r="K26" s="3">
        <v>315116</v>
      </c>
      <c r="L26" s="3">
        <v>0</v>
      </c>
      <c r="M26" s="2">
        <v>18279</v>
      </c>
      <c r="N26" s="2">
        <v>7830</v>
      </c>
      <c r="O26" s="3">
        <v>0</v>
      </c>
      <c r="P26" s="2">
        <v>3255</v>
      </c>
      <c r="Q26" s="3">
        <v>17546</v>
      </c>
      <c r="R26" s="72">
        <v>583951</v>
      </c>
    </row>
    <row r="27" spans="2:18" ht="15.75" hidden="1" x14ac:dyDescent="0.2">
      <c r="B27" s="71">
        <v>40695</v>
      </c>
      <c r="C27" s="2">
        <v>39154</v>
      </c>
      <c r="D27" s="2">
        <v>8089</v>
      </c>
      <c r="E27" s="3">
        <v>57986</v>
      </c>
      <c r="F27" s="3">
        <v>0</v>
      </c>
      <c r="G27" s="32">
        <v>87827</v>
      </c>
      <c r="H27" s="32">
        <v>30724</v>
      </c>
      <c r="I27" s="3">
        <v>0</v>
      </c>
      <c r="J27" s="2">
        <v>589</v>
      </c>
      <c r="K27" s="3">
        <v>317551</v>
      </c>
      <c r="L27" s="3">
        <v>0</v>
      </c>
      <c r="M27" s="2">
        <v>18221</v>
      </c>
      <c r="N27" s="2">
        <v>7828</v>
      </c>
      <c r="O27" s="3">
        <v>0</v>
      </c>
      <c r="P27" s="2">
        <v>3229</v>
      </c>
      <c r="Q27" s="3">
        <v>17727</v>
      </c>
      <c r="R27" s="72">
        <v>588925</v>
      </c>
    </row>
    <row r="28" spans="2:18" ht="15.75" hidden="1" x14ac:dyDescent="0.2">
      <c r="B28" s="73" t="s">
        <v>25</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4">
        <v>560717</v>
      </c>
    </row>
    <row r="29" spans="2:18" ht="15.75" hidden="1" x14ac:dyDescent="0.2">
      <c r="B29" s="71">
        <v>40725</v>
      </c>
      <c r="C29" s="2">
        <v>39341</v>
      </c>
      <c r="D29" s="2">
        <v>8133</v>
      </c>
      <c r="E29" s="2">
        <v>58294</v>
      </c>
      <c r="F29" s="2">
        <v>0</v>
      </c>
      <c r="G29" s="32">
        <v>87556</v>
      </c>
      <c r="H29" s="32">
        <v>31920</v>
      </c>
      <c r="I29" s="2">
        <v>0</v>
      </c>
      <c r="J29" s="2">
        <v>587</v>
      </c>
      <c r="K29" s="2">
        <v>319065</v>
      </c>
      <c r="L29" s="2">
        <v>0</v>
      </c>
      <c r="M29" s="2">
        <v>18125</v>
      </c>
      <c r="N29" s="2">
        <v>7810</v>
      </c>
      <c r="O29" s="2">
        <v>0</v>
      </c>
      <c r="P29" s="2">
        <v>3089</v>
      </c>
      <c r="Q29" s="2">
        <v>17923</v>
      </c>
      <c r="R29" s="72">
        <v>591843</v>
      </c>
    </row>
    <row r="30" spans="2:18" ht="15.75" hidden="1" x14ac:dyDescent="0.2">
      <c r="B30" s="71">
        <v>40756</v>
      </c>
      <c r="C30" s="2">
        <v>39537</v>
      </c>
      <c r="D30" s="2">
        <v>8222</v>
      </c>
      <c r="E30" s="2">
        <v>58712</v>
      </c>
      <c r="F30" s="2">
        <v>0</v>
      </c>
      <c r="G30" s="32">
        <v>88518</v>
      </c>
      <c r="H30" s="32">
        <v>32462</v>
      </c>
      <c r="I30" s="2">
        <v>0</v>
      </c>
      <c r="J30" s="2">
        <v>586</v>
      </c>
      <c r="K30" s="2">
        <v>322779</v>
      </c>
      <c r="L30" s="2">
        <v>0</v>
      </c>
      <c r="M30" s="2">
        <v>18084</v>
      </c>
      <c r="N30" s="2">
        <v>7786</v>
      </c>
      <c r="O30" s="2">
        <v>0</v>
      </c>
      <c r="P30" s="2">
        <v>2973</v>
      </c>
      <c r="Q30" s="2">
        <v>18046</v>
      </c>
      <c r="R30" s="72">
        <v>597705</v>
      </c>
    </row>
    <row r="31" spans="2:18" ht="15.75" hidden="1" x14ac:dyDescent="0.2">
      <c r="B31" s="71">
        <v>40787</v>
      </c>
      <c r="C31" s="2">
        <v>39600</v>
      </c>
      <c r="D31" s="2">
        <v>8280</v>
      </c>
      <c r="E31" s="2">
        <v>58937</v>
      </c>
      <c r="F31" s="2">
        <v>0</v>
      </c>
      <c r="G31" s="32">
        <v>90001</v>
      </c>
      <c r="H31" s="32">
        <v>33152</v>
      </c>
      <c r="I31" s="2">
        <v>0</v>
      </c>
      <c r="J31" s="2">
        <v>590</v>
      </c>
      <c r="K31" s="2">
        <v>325673</v>
      </c>
      <c r="L31" s="2">
        <v>0</v>
      </c>
      <c r="M31" s="2">
        <v>18119</v>
      </c>
      <c r="N31" s="2">
        <v>7628</v>
      </c>
      <c r="O31" s="2">
        <v>0</v>
      </c>
      <c r="P31" s="2">
        <v>2774</v>
      </c>
      <c r="Q31" s="2">
        <v>18156</v>
      </c>
      <c r="R31" s="72">
        <v>602910</v>
      </c>
    </row>
    <row r="32" spans="2:18" ht="15.75" hidden="1" x14ac:dyDescent="0.2">
      <c r="B32" s="71">
        <v>40817</v>
      </c>
      <c r="C32" s="2">
        <v>39697</v>
      </c>
      <c r="D32" s="2">
        <v>8328</v>
      </c>
      <c r="E32" s="2">
        <v>59159</v>
      </c>
      <c r="F32" s="2">
        <v>0</v>
      </c>
      <c r="G32" s="32">
        <v>91662</v>
      </c>
      <c r="H32" s="32">
        <v>33838</v>
      </c>
      <c r="I32" s="2">
        <v>0</v>
      </c>
      <c r="J32" s="2">
        <v>592</v>
      </c>
      <c r="K32" s="2">
        <v>328632</v>
      </c>
      <c r="L32" s="2">
        <v>0</v>
      </c>
      <c r="M32" s="2">
        <v>18096</v>
      </c>
      <c r="N32" s="2">
        <v>7558</v>
      </c>
      <c r="O32" s="2">
        <v>0</v>
      </c>
      <c r="P32" s="2">
        <v>2657</v>
      </c>
      <c r="Q32" s="2">
        <v>18314</v>
      </c>
      <c r="R32" s="72">
        <v>608533</v>
      </c>
    </row>
    <row r="33" spans="2:18" ht="15.75" hidden="1" x14ac:dyDescent="0.2">
      <c r="B33" s="71">
        <v>40848</v>
      </c>
      <c r="C33" s="2">
        <v>39789</v>
      </c>
      <c r="D33" s="2">
        <v>8343</v>
      </c>
      <c r="E33" s="2">
        <v>59298</v>
      </c>
      <c r="F33" s="2">
        <v>0</v>
      </c>
      <c r="G33" s="32">
        <v>92441</v>
      </c>
      <c r="H33" s="32">
        <v>34915</v>
      </c>
      <c r="I33" s="2">
        <v>0</v>
      </c>
      <c r="J33" s="2">
        <v>602</v>
      </c>
      <c r="K33" s="2">
        <v>332183</v>
      </c>
      <c r="L33" s="2">
        <v>0</v>
      </c>
      <c r="M33" s="2">
        <v>18077</v>
      </c>
      <c r="N33" s="2">
        <v>7371</v>
      </c>
      <c r="O33" s="2">
        <v>0</v>
      </c>
      <c r="P33" s="2">
        <v>2543</v>
      </c>
      <c r="Q33" s="2">
        <v>18584</v>
      </c>
      <c r="R33" s="72">
        <v>614146</v>
      </c>
    </row>
    <row r="34" spans="2:18" ht="15.75" hidden="1" x14ac:dyDescent="0.2">
      <c r="B34" s="71">
        <v>40878</v>
      </c>
      <c r="C34" s="2">
        <v>39843</v>
      </c>
      <c r="D34" s="2">
        <v>8355</v>
      </c>
      <c r="E34" s="2">
        <v>59384</v>
      </c>
      <c r="F34" s="2">
        <v>0</v>
      </c>
      <c r="G34" s="32">
        <v>94778</v>
      </c>
      <c r="H34" s="32">
        <v>34886</v>
      </c>
      <c r="I34" s="2">
        <v>0</v>
      </c>
      <c r="J34" s="2">
        <v>606</v>
      </c>
      <c r="K34" s="2">
        <v>336053</v>
      </c>
      <c r="L34" s="2">
        <v>0</v>
      </c>
      <c r="M34" s="2">
        <v>18172</v>
      </c>
      <c r="N34" s="2">
        <v>7333</v>
      </c>
      <c r="O34" s="2">
        <v>0</v>
      </c>
      <c r="P34" s="2">
        <v>2591</v>
      </c>
      <c r="Q34" s="2">
        <v>18798</v>
      </c>
      <c r="R34" s="72">
        <v>620799</v>
      </c>
    </row>
    <row r="35" spans="2:18" ht="15.75" hidden="1" x14ac:dyDescent="0.2">
      <c r="B35" s="71">
        <v>40909</v>
      </c>
      <c r="C35" s="2">
        <v>39742</v>
      </c>
      <c r="D35" s="2">
        <v>8373</v>
      </c>
      <c r="E35" s="2">
        <v>59709</v>
      </c>
      <c r="F35" s="2">
        <v>0</v>
      </c>
      <c r="G35" s="32">
        <v>93523</v>
      </c>
      <c r="H35" s="32">
        <v>35481</v>
      </c>
      <c r="I35" s="2">
        <v>0</v>
      </c>
      <c r="J35" s="2">
        <v>603</v>
      </c>
      <c r="K35" s="2">
        <v>336096</v>
      </c>
      <c r="L35" s="2">
        <v>0</v>
      </c>
      <c r="M35" s="2">
        <v>17968</v>
      </c>
      <c r="N35" s="2">
        <v>7445</v>
      </c>
      <c r="O35" s="2">
        <v>0</v>
      </c>
      <c r="P35" s="2">
        <v>2617</v>
      </c>
      <c r="Q35" s="2">
        <v>18985</v>
      </c>
      <c r="R35" s="72">
        <v>620542</v>
      </c>
    </row>
    <row r="36" spans="2:18" ht="15.75" hidden="1" x14ac:dyDescent="0.2">
      <c r="B36" s="71">
        <v>40940</v>
      </c>
      <c r="C36" s="2">
        <v>39800</v>
      </c>
      <c r="D36" s="2">
        <v>8401</v>
      </c>
      <c r="E36" s="2">
        <v>59635</v>
      </c>
      <c r="F36" s="2">
        <v>0</v>
      </c>
      <c r="G36" s="32">
        <v>94868</v>
      </c>
      <c r="H36" s="32">
        <v>35962</v>
      </c>
      <c r="I36" s="2">
        <v>0</v>
      </c>
      <c r="J36" s="2">
        <v>604</v>
      </c>
      <c r="K36" s="2">
        <v>339523</v>
      </c>
      <c r="L36" s="2">
        <v>0</v>
      </c>
      <c r="M36" s="2">
        <v>17863</v>
      </c>
      <c r="N36" s="2">
        <v>7594</v>
      </c>
      <c r="O36" s="2">
        <v>0</v>
      </c>
      <c r="P36" s="2">
        <v>2636</v>
      </c>
      <c r="Q36" s="2">
        <v>19220</v>
      </c>
      <c r="R36" s="72">
        <v>626106</v>
      </c>
    </row>
    <row r="37" spans="2:18" ht="15.75" hidden="1" x14ac:dyDescent="0.2">
      <c r="B37" s="71">
        <v>40969</v>
      </c>
      <c r="C37" s="2">
        <v>39849</v>
      </c>
      <c r="D37" s="2">
        <v>8445</v>
      </c>
      <c r="E37" s="2">
        <v>59847</v>
      </c>
      <c r="F37" s="2">
        <v>51</v>
      </c>
      <c r="G37" s="32">
        <v>97318</v>
      </c>
      <c r="H37" s="32">
        <v>37141</v>
      </c>
      <c r="I37" s="2">
        <v>0</v>
      </c>
      <c r="J37" s="2">
        <v>604</v>
      </c>
      <c r="K37" s="2">
        <v>341274</v>
      </c>
      <c r="L37" s="2">
        <v>0</v>
      </c>
      <c r="M37" s="2">
        <v>17930</v>
      </c>
      <c r="N37" s="2">
        <v>7734</v>
      </c>
      <c r="O37" s="2">
        <v>0</v>
      </c>
      <c r="P37" s="2">
        <v>2852</v>
      </c>
      <c r="Q37" s="2">
        <v>19466</v>
      </c>
      <c r="R37" s="72">
        <v>632511</v>
      </c>
    </row>
    <row r="38" spans="2:18" ht="15.75" hidden="1" x14ac:dyDescent="0.2">
      <c r="B38" s="71">
        <v>41000</v>
      </c>
      <c r="C38" s="2">
        <v>39837</v>
      </c>
      <c r="D38" s="2">
        <v>8507</v>
      </c>
      <c r="E38" s="2">
        <v>59970</v>
      </c>
      <c r="F38" s="2">
        <v>133</v>
      </c>
      <c r="G38" s="32">
        <v>94317</v>
      </c>
      <c r="H38" s="32">
        <v>37902</v>
      </c>
      <c r="I38" s="2">
        <v>0</v>
      </c>
      <c r="J38" s="2">
        <v>596</v>
      </c>
      <c r="K38" s="2">
        <v>341546</v>
      </c>
      <c r="L38" s="2">
        <v>0</v>
      </c>
      <c r="M38" s="2">
        <v>17944</v>
      </c>
      <c r="N38" s="2">
        <v>7705</v>
      </c>
      <c r="O38" s="2">
        <v>0</v>
      </c>
      <c r="P38" s="2">
        <v>2846</v>
      </c>
      <c r="Q38" s="2">
        <v>19396</v>
      </c>
      <c r="R38" s="72">
        <v>630699</v>
      </c>
    </row>
    <row r="39" spans="2:18" ht="15.75" hidden="1" x14ac:dyDescent="0.2">
      <c r="B39" s="71">
        <v>41030</v>
      </c>
      <c r="C39" s="2">
        <v>39924</v>
      </c>
      <c r="D39" s="2">
        <v>8600</v>
      </c>
      <c r="E39" s="2">
        <v>60167</v>
      </c>
      <c r="F39" s="2">
        <v>202</v>
      </c>
      <c r="G39" s="32">
        <v>95581</v>
      </c>
      <c r="H39" s="32">
        <v>38955</v>
      </c>
      <c r="I39" s="2">
        <v>5860</v>
      </c>
      <c r="J39" s="2">
        <v>597</v>
      </c>
      <c r="K39" s="2">
        <v>344523</v>
      </c>
      <c r="L39" s="2">
        <v>0</v>
      </c>
      <c r="M39" s="2">
        <v>18012</v>
      </c>
      <c r="N39" s="2">
        <v>7744</v>
      </c>
      <c r="O39" s="2">
        <v>0</v>
      </c>
      <c r="P39" s="2">
        <v>2844</v>
      </c>
      <c r="Q39" s="2">
        <v>19640</v>
      </c>
      <c r="R39" s="72">
        <v>642649</v>
      </c>
    </row>
    <row r="40" spans="2:18" ht="15.75" hidden="1" x14ac:dyDescent="0.2">
      <c r="B40" s="71">
        <v>41061</v>
      </c>
      <c r="C40" s="2">
        <v>39923</v>
      </c>
      <c r="D40" s="2">
        <v>8605</v>
      </c>
      <c r="E40" s="2">
        <v>60091</v>
      </c>
      <c r="F40" s="2">
        <v>240</v>
      </c>
      <c r="G40" s="32">
        <v>98120</v>
      </c>
      <c r="H40" s="32">
        <v>38921</v>
      </c>
      <c r="I40" s="2">
        <v>7753</v>
      </c>
      <c r="J40" s="2">
        <v>601</v>
      </c>
      <c r="K40" s="2">
        <v>348253</v>
      </c>
      <c r="L40" s="2">
        <v>0</v>
      </c>
      <c r="M40" s="2">
        <v>18022</v>
      </c>
      <c r="N40" s="2">
        <v>7846</v>
      </c>
      <c r="O40" s="2">
        <v>0</v>
      </c>
      <c r="P40" s="2">
        <v>2818</v>
      </c>
      <c r="Q40" s="2">
        <v>19929</v>
      </c>
      <c r="R40" s="72">
        <v>651122</v>
      </c>
    </row>
    <row r="41" spans="2:18" ht="15.75" hidden="1" x14ac:dyDescent="0.2">
      <c r="B41" s="75" t="s">
        <v>32</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6">
        <v>619963</v>
      </c>
    </row>
    <row r="42" spans="2:18" ht="15.75" hidden="1" x14ac:dyDescent="0.2">
      <c r="B42" s="71">
        <v>41091</v>
      </c>
      <c r="C42" s="2">
        <v>40117</v>
      </c>
      <c r="D42" s="2">
        <v>8689</v>
      </c>
      <c r="E42" s="2">
        <v>60389</v>
      </c>
      <c r="F42" s="2">
        <v>338</v>
      </c>
      <c r="G42" s="32">
        <v>93088</v>
      </c>
      <c r="H42" s="32">
        <v>38961</v>
      </c>
      <c r="I42" s="2">
        <v>9652</v>
      </c>
      <c r="J42" s="2">
        <v>607</v>
      </c>
      <c r="K42" s="2">
        <v>348510</v>
      </c>
      <c r="L42" s="2">
        <v>0</v>
      </c>
      <c r="M42" s="2">
        <v>17959</v>
      </c>
      <c r="N42" s="2">
        <v>7824</v>
      </c>
      <c r="O42" s="2">
        <v>0</v>
      </c>
      <c r="P42" s="2">
        <v>2764</v>
      </c>
      <c r="Q42" s="2">
        <v>20117</v>
      </c>
      <c r="R42" s="72">
        <v>649015</v>
      </c>
    </row>
    <row r="43" spans="2:18" ht="15.75" hidden="1" x14ac:dyDescent="0.2">
      <c r="B43" s="71">
        <v>41122</v>
      </c>
      <c r="C43" s="2">
        <v>40460</v>
      </c>
      <c r="D43" s="2">
        <v>8771</v>
      </c>
      <c r="E43" s="2">
        <v>60680</v>
      </c>
      <c r="F43" s="2">
        <v>445</v>
      </c>
      <c r="G43" s="32">
        <v>94777</v>
      </c>
      <c r="H43" s="32">
        <v>39881</v>
      </c>
      <c r="I43" s="2">
        <v>9675</v>
      </c>
      <c r="J43" s="2">
        <v>612</v>
      </c>
      <c r="K43" s="2">
        <v>351537</v>
      </c>
      <c r="L43" s="2">
        <v>0</v>
      </c>
      <c r="M43" s="2">
        <v>17932</v>
      </c>
      <c r="N43" s="2">
        <v>7864</v>
      </c>
      <c r="O43" s="2">
        <v>0</v>
      </c>
      <c r="P43" s="2">
        <v>2744</v>
      </c>
      <c r="Q43" s="2">
        <v>20418</v>
      </c>
      <c r="R43" s="72">
        <v>655796</v>
      </c>
    </row>
    <row r="44" spans="2:18" ht="15.75" hidden="1" x14ac:dyDescent="0.2">
      <c r="B44" s="71">
        <v>41153</v>
      </c>
      <c r="C44" s="2">
        <v>40468</v>
      </c>
      <c r="D44" s="2">
        <v>8877</v>
      </c>
      <c r="E44" s="2">
        <v>60934</v>
      </c>
      <c r="F44" s="2">
        <v>539</v>
      </c>
      <c r="G44" s="32">
        <v>95151</v>
      </c>
      <c r="H44" s="32">
        <v>39689</v>
      </c>
      <c r="I44" s="2">
        <v>9880</v>
      </c>
      <c r="J44" s="2">
        <v>610</v>
      </c>
      <c r="K44" s="2">
        <v>355312</v>
      </c>
      <c r="L44" s="2">
        <v>0</v>
      </c>
      <c r="M44" s="2">
        <v>18004</v>
      </c>
      <c r="N44" s="2">
        <v>7677</v>
      </c>
      <c r="O44" s="2">
        <v>0</v>
      </c>
      <c r="P44" s="2">
        <v>2609</v>
      </c>
      <c r="Q44" s="2">
        <v>20615</v>
      </c>
      <c r="R44" s="72">
        <v>660365</v>
      </c>
    </row>
    <row r="45" spans="2:18" ht="15.75" hidden="1" x14ac:dyDescent="0.2">
      <c r="B45" s="71">
        <v>41183</v>
      </c>
      <c r="C45" s="2">
        <v>40773</v>
      </c>
      <c r="D45" s="2">
        <v>8949</v>
      </c>
      <c r="E45" s="2">
        <v>61303</v>
      </c>
      <c r="F45" s="2">
        <v>640</v>
      </c>
      <c r="G45" s="32">
        <v>96113</v>
      </c>
      <c r="H45" s="32">
        <v>40302</v>
      </c>
      <c r="I45" s="2">
        <v>9969</v>
      </c>
      <c r="J45" s="2">
        <v>615</v>
      </c>
      <c r="K45" s="2">
        <v>353524</v>
      </c>
      <c r="L45" s="2">
        <v>0</v>
      </c>
      <c r="M45" s="2">
        <v>18000</v>
      </c>
      <c r="N45" s="2">
        <v>7691</v>
      </c>
      <c r="O45" s="2">
        <v>0</v>
      </c>
      <c r="P45" s="2">
        <v>2569</v>
      </c>
      <c r="Q45" s="2">
        <v>20766</v>
      </c>
      <c r="R45" s="72">
        <v>661214</v>
      </c>
    </row>
    <row r="46" spans="2:18" ht="15.75" hidden="1" x14ac:dyDescent="0.2">
      <c r="B46" s="71">
        <v>41214</v>
      </c>
      <c r="C46" s="2">
        <v>41059</v>
      </c>
      <c r="D46" s="2">
        <v>8997</v>
      </c>
      <c r="E46" s="2">
        <v>61571</v>
      </c>
      <c r="F46" s="2">
        <v>753</v>
      </c>
      <c r="G46" s="32">
        <v>98333</v>
      </c>
      <c r="H46" s="32">
        <v>41895</v>
      </c>
      <c r="I46" s="2">
        <v>9972</v>
      </c>
      <c r="J46" s="2">
        <v>615</v>
      </c>
      <c r="K46" s="2">
        <v>356897</v>
      </c>
      <c r="L46" s="2">
        <v>0</v>
      </c>
      <c r="M46" s="2">
        <v>17967</v>
      </c>
      <c r="N46" s="2">
        <v>7600</v>
      </c>
      <c r="O46" s="2">
        <v>0</v>
      </c>
      <c r="P46" s="2">
        <v>2546</v>
      </c>
      <c r="Q46" s="2">
        <v>20998</v>
      </c>
      <c r="R46" s="72">
        <v>669203</v>
      </c>
    </row>
    <row r="47" spans="2:18" ht="15.75" hidden="1" x14ac:dyDescent="0.2">
      <c r="B47" s="71">
        <v>41244</v>
      </c>
      <c r="C47" s="2">
        <v>41034</v>
      </c>
      <c r="D47" s="2">
        <v>9077</v>
      </c>
      <c r="E47" s="2">
        <v>61699</v>
      </c>
      <c r="F47" s="2">
        <v>857</v>
      </c>
      <c r="G47" s="32">
        <v>97784</v>
      </c>
      <c r="H47" s="32">
        <v>40442</v>
      </c>
      <c r="I47" s="2">
        <v>9798</v>
      </c>
      <c r="J47" s="2">
        <v>616</v>
      </c>
      <c r="K47" s="2">
        <v>361446</v>
      </c>
      <c r="L47" s="2">
        <v>0</v>
      </c>
      <c r="M47" s="2">
        <v>17898</v>
      </c>
      <c r="N47" s="2">
        <v>7466</v>
      </c>
      <c r="O47" s="2">
        <v>0</v>
      </c>
      <c r="P47" s="2">
        <v>2541</v>
      </c>
      <c r="Q47" s="2">
        <v>21221</v>
      </c>
      <c r="R47" s="72">
        <v>671879</v>
      </c>
    </row>
    <row r="48" spans="2:18" ht="15.75" hidden="1" x14ac:dyDescent="0.2">
      <c r="B48" s="71">
        <v>41275</v>
      </c>
      <c r="C48" s="2">
        <v>41066</v>
      </c>
      <c r="D48" s="2">
        <v>9096</v>
      </c>
      <c r="E48" s="2">
        <v>61803</v>
      </c>
      <c r="F48" s="2">
        <v>988</v>
      </c>
      <c r="G48" s="32">
        <v>99404</v>
      </c>
      <c r="H48" s="32">
        <v>40895</v>
      </c>
      <c r="I48" s="2">
        <v>9777</v>
      </c>
      <c r="J48" s="2">
        <v>613</v>
      </c>
      <c r="K48" s="32">
        <v>361220</v>
      </c>
      <c r="L48" s="32">
        <v>5223</v>
      </c>
      <c r="M48" s="2">
        <v>17720</v>
      </c>
      <c r="N48" s="32">
        <v>8250</v>
      </c>
      <c r="O48" s="32">
        <v>437</v>
      </c>
      <c r="P48" s="2">
        <v>2655</v>
      </c>
      <c r="Q48" s="2">
        <v>21366</v>
      </c>
      <c r="R48" s="72">
        <v>680513</v>
      </c>
    </row>
    <row r="49" spans="2:18" ht="15.75" hidden="1" x14ac:dyDescent="0.2">
      <c r="B49" s="71">
        <v>41306</v>
      </c>
      <c r="C49" s="2">
        <v>41093</v>
      </c>
      <c r="D49" s="2">
        <v>9152</v>
      </c>
      <c r="E49" s="2">
        <v>62245</v>
      </c>
      <c r="F49" s="2">
        <v>1056</v>
      </c>
      <c r="G49" s="32">
        <v>101305</v>
      </c>
      <c r="H49" s="32">
        <v>42236</v>
      </c>
      <c r="I49" s="2">
        <v>9959</v>
      </c>
      <c r="J49" s="2">
        <v>608</v>
      </c>
      <c r="K49" s="32">
        <v>362024</v>
      </c>
      <c r="L49" s="32">
        <v>13463</v>
      </c>
      <c r="M49" s="2">
        <v>17673</v>
      </c>
      <c r="N49" s="32">
        <v>8322</v>
      </c>
      <c r="O49" s="32">
        <v>531</v>
      </c>
      <c r="P49" s="2">
        <v>2666</v>
      </c>
      <c r="Q49" s="2">
        <v>21532</v>
      </c>
      <c r="R49" s="72">
        <v>693865</v>
      </c>
    </row>
    <row r="50" spans="2:18" ht="15.75" hidden="1" x14ac:dyDescent="0.2">
      <c r="B50" s="71">
        <v>41334</v>
      </c>
      <c r="C50" s="2">
        <v>40697</v>
      </c>
      <c r="D50" s="2">
        <v>9130</v>
      </c>
      <c r="E50" s="2">
        <v>62485</v>
      </c>
      <c r="F50" s="2">
        <v>1125</v>
      </c>
      <c r="G50" s="32">
        <v>100247</v>
      </c>
      <c r="H50" s="32">
        <v>42110</v>
      </c>
      <c r="I50" s="2">
        <v>9621</v>
      </c>
      <c r="J50" s="2">
        <v>618</v>
      </c>
      <c r="K50" s="32">
        <v>363012</v>
      </c>
      <c r="L50" s="32">
        <v>18263</v>
      </c>
      <c r="M50" s="2">
        <v>17619</v>
      </c>
      <c r="N50" s="32">
        <v>8311</v>
      </c>
      <c r="O50" s="32">
        <v>636</v>
      </c>
      <c r="P50" s="2">
        <v>2733</v>
      </c>
      <c r="Q50" s="2">
        <v>21530</v>
      </c>
      <c r="R50" s="72">
        <v>698137</v>
      </c>
    </row>
    <row r="51" spans="2:18" ht="15.75" hidden="1" x14ac:dyDescent="0.2">
      <c r="B51" s="71">
        <v>41365</v>
      </c>
      <c r="C51" s="2">
        <v>40898</v>
      </c>
      <c r="D51" s="2">
        <v>9222</v>
      </c>
      <c r="E51" s="2">
        <v>62976</v>
      </c>
      <c r="F51" s="2">
        <v>1232</v>
      </c>
      <c r="G51" s="32">
        <v>101576</v>
      </c>
      <c r="H51" s="32">
        <v>42997</v>
      </c>
      <c r="I51" s="2">
        <v>12076</v>
      </c>
      <c r="J51" s="2">
        <v>639</v>
      </c>
      <c r="K51" s="32">
        <v>364317</v>
      </c>
      <c r="L51" s="32">
        <v>20016</v>
      </c>
      <c r="M51" s="2">
        <v>17598</v>
      </c>
      <c r="N51" s="32">
        <v>8477</v>
      </c>
      <c r="O51" s="32">
        <v>730</v>
      </c>
      <c r="P51" s="2">
        <v>2798</v>
      </c>
      <c r="Q51" s="2">
        <v>21738</v>
      </c>
      <c r="R51" s="72">
        <v>707290</v>
      </c>
    </row>
    <row r="52" spans="2:18" ht="15.75" hidden="1" x14ac:dyDescent="0.2">
      <c r="B52" s="71">
        <v>41395</v>
      </c>
      <c r="C52" s="2">
        <v>41108</v>
      </c>
      <c r="D52" s="2">
        <v>9295</v>
      </c>
      <c r="E52" s="2">
        <v>63416</v>
      </c>
      <c r="F52" s="2">
        <v>1318</v>
      </c>
      <c r="G52" s="32">
        <v>106147</v>
      </c>
      <c r="H52" s="32">
        <v>45535</v>
      </c>
      <c r="I52" s="2">
        <v>12462</v>
      </c>
      <c r="J52" s="2">
        <v>659</v>
      </c>
      <c r="K52" s="32">
        <v>366710</v>
      </c>
      <c r="L52" s="32">
        <v>21546</v>
      </c>
      <c r="M52" s="2">
        <v>17257</v>
      </c>
      <c r="N52" s="32">
        <v>8346</v>
      </c>
      <c r="O52" s="32">
        <v>938</v>
      </c>
      <c r="P52" s="2">
        <v>2848</v>
      </c>
      <c r="Q52" s="2">
        <v>22000</v>
      </c>
      <c r="R52" s="72">
        <v>719585</v>
      </c>
    </row>
    <row r="53" spans="2:18" ht="15.75" hidden="1" x14ac:dyDescent="0.2">
      <c r="B53" s="71">
        <v>41426</v>
      </c>
      <c r="C53" s="2">
        <v>41153</v>
      </c>
      <c r="D53" s="2">
        <v>9358</v>
      </c>
      <c r="E53" s="2">
        <v>63540</v>
      </c>
      <c r="F53" s="2">
        <v>1368</v>
      </c>
      <c r="G53" s="32">
        <v>108773</v>
      </c>
      <c r="H53" s="32">
        <v>43600</v>
      </c>
      <c r="I53" s="2">
        <v>14772</v>
      </c>
      <c r="J53" s="2">
        <v>659</v>
      </c>
      <c r="K53" s="32">
        <v>373604</v>
      </c>
      <c r="L53" s="32">
        <v>20327</v>
      </c>
      <c r="M53" s="2">
        <v>17691</v>
      </c>
      <c r="N53" s="32">
        <v>8457</v>
      </c>
      <c r="O53" s="32">
        <v>863</v>
      </c>
      <c r="P53" s="2">
        <v>2739</v>
      </c>
      <c r="Q53" s="2">
        <v>22170</v>
      </c>
      <c r="R53" s="72">
        <v>729074</v>
      </c>
    </row>
    <row r="54" spans="2:18" ht="15.75" hidden="1" x14ac:dyDescent="0.2">
      <c r="B54" s="75" t="s">
        <v>33</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6">
        <v>682994</v>
      </c>
    </row>
    <row r="55" spans="2:18" ht="15.75" hidden="1" x14ac:dyDescent="0.2">
      <c r="B55" s="77">
        <v>41456</v>
      </c>
      <c r="C55" s="66">
        <v>41243</v>
      </c>
      <c r="D55" s="66">
        <v>9466</v>
      </c>
      <c r="E55" s="66">
        <v>63919</v>
      </c>
      <c r="F55" s="66">
        <v>1494</v>
      </c>
      <c r="G55" s="67">
        <v>105843</v>
      </c>
      <c r="H55" s="67">
        <v>43321</v>
      </c>
      <c r="I55" s="67">
        <v>16073</v>
      </c>
      <c r="J55" s="67">
        <v>660</v>
      </c>
      <c r="K55" s="67">
        <v>379057</v>
      </c>
      <c r="L55" s="67">
        <v>11487</v>
      </c>
      <c r="M55" s="66">
        <v>17652</v>
      </c>
      <c r="N55" s="67">
        <v>9053</v>
      </c>
      <c r="O55" s="67">
        <v>334</v>
      </c>
      <c r="P55" s="66">
        <v>2754</v>
      </c>
      <c r="Q55" s="66">
        <v>22368</v>
      </c>
      <c r="R55" s="78">
        <v>724724</v>
      </c>
    </row>
    <row r="56" spans="2:18" ht="15.75" hidden="1" x14ac:dyDescent="0.2">
      <c r="B56" s="71">
        <v>41487</v>
      </c>
      <c r="C56" s="2">
        <v>41540</v>
      </c>
      <c r="D56" s="2">
        <v>9538</v>
      </c>
      <c r="E56" s="2">
        <v>64281</v>
      </c>
      <c r="F56" s="2">
        <v>1616</v>
      </c>
      <c r="G56" s="32">
        <v>106672</v>
      </c>
      <c r="H56" s="32">
        <v>45336</v>
      </c>
      <c r="I56" s="32">
        <v>17388</v>
      </c>
      <c r="J56" s="32">
        <v>648</v>
      </c>
      <c r="K56" s="32">
        <v>382925</v>
      </c>
      <c r="L56" s="32">
        <v>8984</v>
      </c>
      <c r="M56" s="2">
        <v>17659</v>
      </c>
      <c r="N56" s="32">
        <v>9219</v>
      </c>
      <c r="O56" s="32">
        <v>186</v>
      </c>
      <c r="P56" s="2">
        <v>2562</v>
      </c>
      <c r="Q56" s="2">
        <v>22539</v>
      </c>
      <c r="R56" s="72">
        <v>731093</v>
      </c>
    </row>
    <row r="57" spans="2:18" ht="15.75" hidden="1" x14ac:dyDescent="0.2">
      <c r="B57" s="71">
        <v>41518</v>
      </c>
      <c r="C57" s="2">
        <v>41696</v>
      </c>
      <c r="D57" s="2">
        <v>9641</v>
      </c>
      <c r="E57" s="2">
        <v>64309</v>
      </c>
      <c r="F57" s="2">
        <v>1692</v>
      </c>
      <c r="G57" s="32">
        <v>110929</v>
      </c>
      <c r="H57" s="32">
        <v>43247</v>
      </c>
      <c r="I57" s="32">
        <v>20951</v>
      </c>
      <c r="J57" s="32">
        <v>645</v>
      </c>
      <c r="K57" s="32">
        <v>394462</v>
      </c>
      <c r="L57" s="32">
        <v>4348</v>
      </c>
      <c r="M57" s="2">
        <v>17619</v>
      </c>
      <c r="N57" s="32">
        <v>9240</v>
      </c>
      <c r="O57" s="32">
        <v>105</v>
      </c>
      <c r="P57" s="2">
        <v>2511</v>
      </c>
      <c r="Q57" s="2">
        <v>22690</v>
      </c>
      <c r="R57" s="72">
        <v>744085</v>
      </c>
    </row>
    <row r="58" spans="2:18" ht="15.75" hidden="1" x14ac:dyDescent="0.2">
      <c r="B58" s="71">
        <v>41548</v>
      </c>
      <c r="C58" s="2">
        <v>41861</v>
      </c>
      <c r="D58" s="2">
        <v>9709</v>
      </c>
      <c r="E58" s="2">
        <v>64151</v>
      </c>
      <c r="F58" s="2">
        <v>2200</v>
      </c>
      <c r="G58" s="32">
        <v>111274</v>
      </c>
      <c r="H58" s="32">
        <v>37094</v>
      </c>
      <c r="I58" s="32">
        <v>19168</v>
      </c>
      <c r="J58" s="32">
        <v>639</v>
      </c>
      <c r="K58" s="32">
        <v>382709</v>
      </c>
      <c r="L58" s="32">
        <v>11153</v>
      </c>
      <c r="M58" s="2">
        <v>17675</v>
      </c>
      <c r="N58" s="32">
        <v>13079</v>
      </c>
      <c r="O58" s="2">
        <v>549</v>
      </c>
      <c r="P58" s="2">
        <v>2392</v>
      </c>
      <c r="Q58" s="2">
        <v>22299</v>
      </c>
      <c r="R58" s="72">
        <v>735952</v>
      </c>
    </row>
    <row r="59" spans="2:18" ht="15.75" hidden="1" x14ac:dyDescent="0.2">
      <c r="B59" s="71">
        <v>41579</v>
      </c>
      <c r="C59" s="2">
        <v>42098</v>
      </c>
      <c r="D59" s="2">
        <v>9748</v>
      </c>
      <c r="E59" s="2">
        <v>64396</v>
      </c>
      <c r="F59" s="2">
        <v>2749</v>
      </c>
      <c r="G59" s="32">
        <v>112290</v>
      </c>
      <c r="H59" s="32">
        <v>41332</v>
      </c>
      <c r="I59" s="32">
        <v>17976</v>
      </c>
      <c r="J59" s="32">
        <v>547</v>
      </c>
      <c r="K59" s="32">
        <v>386326</v>
      </c>
      <c r="L59" s="32">
        <v>18980</v>
      </c>
      <c r="M59" s="2">
        <v>17712</v>
      </c>
      <c r="N59" s="32">
        <v>13740</v>
      </c>
      <c r="O59" s="2">
        <v>1022</v>
      </c>
      <c r="P59" s="2">
        <v>2352</v>
      </c>
      <c r="Q59" s="2">
        <v>22539</v>
      </c>
      <c r="R59" s="72">
        <v>753807</v>
      </c>
    </row>
    <row r="60" spans="2:18" ht="37.5" hidden="1" customHeight="1" x14ac:dyDescent="0.2">
      <c r="B60" s="71">
        <v>41609</v>
      </c>
      <c r="C60" s="2">
        <v>42265</v>
      </c>
      <c r="D60" s="2">
        <v>9797</v>
      </c>
      <c r="E60" s="2">
        <v>64478</v>
      </c>
      <c r="F60" s="2">
        <v>2690</v>
      </c>
      <c r="G60" s="32">
        <v>119836</v>
      </c>
      <c r="H60" s="32">
        <v>40228</v>
      </c>
      <c r="I60" s="32">
        <v>17092</v>
      </c>
      <c r="J60" s="32">
        <v>540</v>
      </c>
      <c r="K60" s="32">
        <v>389900</v>
      </c>
      <c r="L60" s="32">
        <v>28057</v>
      </c>
      <c r="M60" s="2">
        <v>17793</v>
      </c>
      <c r="N60" s="32">
        <v>14140</v>
      </c>
      <c r="O60" s="2">
        <v>1293</v>
      </c>
      <c r="P60" s="2">
        <v>2311</v>
      </c>
      <c r="Q60" s="2">
        <v>22534</v>
      </c>
      <c r="R60" s="72">
        <v>772954</v>
      </c>
    </row>
    <row r="61" spans="2:18" ht="15.75" hidden="1" x14ac:dyDescent="0.2">
      <c r="B61" s="71">
        <v>41640</v>
      </c>
      <c r="C61" s="2">
        <v>41861</v>
      </c>
      <c r="D61" s="2">
        <v>9838</v>
      </c>
      <c r="E61" s="2">
        <v>64838</v>
      </c>
      <c r="F61" s="2">
        <v>2217</v>
      </c>
      <c r="G61" s="32">
        <v>122548</v>
      </c>
      <c r="H61" s="32">
        <v>40659</v>
      </c>
      <c r="I61" s="32">
        <v>120068</v>
      </c>
      <c r="J61" s="32">
        <v>543</v>
      </c>
      <c r="K61" s="32">
        <v>398421</v>
      </c>
      <c r="L61" s="32">
        <v>29967</v>
      </c>
      <c r="M61" s="2">
        <v>17684</v>
      </c>
      <c r="N61" s="32">
        <v>14582</v>
      </c>
      <c r="O61" s="2">
        <v>1390</v>
      </c>
      <c r="P61" s="2">
        <v>2309</v>
      </c>
      <c r="Q61" s="2">
        <v>22740</v>
      </c>
      <c r="R61" s="72">
        <v>889665</v>
      </c>
    </row>
    <row r="62" spans="2:18" ht="15.75" hidden="1" x14ac:dyDescent="0.2">
      <c r="B62" s="71">
        <v>41671</v>
      </c>
      <c r="C62" s="2">
        <v>42003</v>
      </c>
      <c r="D62" s="2">
        <v>9919</v>
      </c>
      <c r="E62" s="2">
        <v>64798</v>
      </c>
      <c r="F62" s="2">
        <v>3146</v>
      </c>
      <c r="G62" s="68">
        <v>129759</v>
      </c>
      <c r="H62" s="68">
        <v>51272</v>
      </c>
      <c r="I62" s="32">
        <v>125369</v>
      </c>
      <c r="J62" s="32">
        <v>527</v>
      </c>
      <c r="K62" s="32">
        <v>403888</v>
      </c>
      <c r="L62" s="32">
        <v>33263</v>
      </c>
      <c r="M62" s="2">
        <v>17744</v>
      </c>
      <c r="N62" s="32">
        <v>14691</v>
      </c>
      <c r="O62" s="2">
        <v>1471</v>
      </c>
      <c r="P62" s="2">
        <v>2374</v>
      </c>
      <c r="Q62" s="2">
        <v>23302</v>
      </c>
      <c r="R62" s="72">
        <v>923526</v>
      </c>
    </row>
    <row r="63" spans="2:18" ht="15.75" hidden="1" x14ac:dyDescent="0.2">
      <c r="B63" s="71">
        <v>41699</v>
      </c>
      <c r="C63" s="2">
        <v>42145</v>
      </c>
      <c r="D63" s="2">
        <v>10027</v>
      </c>
      <c r="E63" s="2">
        <v>64312</v>
      </c>
      <c r="F63" s="2">
        <v>3188</v>
      </c>
      <c r="G63" s="68">
        <v>138165</v>
      </c>
      <c r="H63" s="68">
        <v>53923</v>
      </c>
      <c r="I63" s="32">
        <v>157246</v>
      </c>
      <c r="J63" s="32">
        <v>498</v>
      </c>
      <c r="K63" s="32">
        <v>408290</v>
      </c>
      <c r="L63" s="32">
        <v>38398</v>
      </c>
      <c r="M63" s="2">
        <v>17704</v>
      </c>
      <c r="N63" s="32">
        <v>14991</v>
      </c>
      <c r="O63" s="2">
        <v>1596</v>
      </c>
      <c r="P63" s="2">
        <v>2426</v>
      </c>
      <c r="Q63" s="2">
        <v>24063</v>
      </c>
      <c r="R63" s="72">
        <v>976972</v>
      </c>
    </row>
    <row r="64" spans="2:18" ht="15.75" hidden="1" x14ac:dyDescent="0.2">
      <c r="B64" s="71">
        <v>41730</v>
      </c>
      <c r="C64" s="2">
        <v>41762</v>
      </c>
      <c r="D64" s="2">
        <v>10129</v>
      </c>
      <c r="E64" s="2">
        <v>64148</v>
      </c>
      <c r="F64" s="2">
        <v>3288</v>
      </c>
      <c r="G64" s="68">
        <v>144089</v>
      </c>
      <c r="H64" s="68">
        <v>55524</v>
      </c>
      <c r="I64" s="32">
        <v>171950</v>
      </c>
      <c r="J64" s="32">
        <v>492</v>
      </c>
      <c r="K64" s="32">
        <v>415666</v>
      </c>
      <c r="L64" s="32">
        <v>39128</v>
      </c>
      <c r="M64" s="2">
        <v>19526</v>
      </c>
      <c r="N64" s="32">
        <v>15093</v>
      </c>
      <c r="O64" s="2">
        <v>1559</v>
      </c>
      <c r="P64" s="2">
        <v>2467</v>
      </c>
      <c r="Q64" s="2">
        <v>24662</v>
      </c>
      <c r="R64" s="72">
        <v>1009483</v>
      </c>
    </row>
    <row r="65" spans="2:18" ht="15.75" hidden="1" x14ac:dyDescent="0.2">
      <c r="B65" s="71">
        <v>41760</v>
      </c>
      <c r="C65" s="2">
        <v>41991</v>
      </c>
      <c r="D65" s="2">
        <v>10162</v>
      </c>
      <c r="E65" s="2">
        <v>64492</v>
      </c>
      <c r="F65" s="2">
        <v>3257</v>
      </c>
      <c r="G65" s="68">
        <v>145211</v>
      </c>
      <c r="H65" s="68">
        <v>54497</v>
      </c>
      <c r="I65" s="32">
        <v>176827</v>
      </c>
      <c r="J65" s="32">
        <v>488</v>
      </c>
      <c r="K65" s="32">
        <v>420786</v>
      </c>
      <c r="L65" s="32">
        <v>39624</v>
      </c>
      <c r="M65" s="2">
        <v>20168</v>
      </c>
      <c r="N65" s="32">
        <v>15086</v>
      </c>
      <c r="O65" s="2">
        <v>1549</v>
      </c>
      <c r="P65" s="2">
        <v>2487</v>
      </c>
      <c r="Q65" s="2">
        <v>25120</v>
      </c>
      <c r="R65" s="72">
        <v>1021745</v>
      </c>
    </row>
    <row r="66" spans="2:18" ht="15.75" hidden="1" x14ac:dyDescent="0.2">
      <c r="B66" s="71">
        <v>41791</v>
      </c>
      <c r="C66" s="2">
        <v>41564</v>
      </c>
      <c r="D66" s="2">
        <v>10263</v>
      </c>
      <c r="E66" s="2">
        <v>64968</v>
      </c>
      <c r="F66" s="2">
        <v>3186</v>
      </c>
      <c r="G66" s="68">
        <v>149545</v>
      </c>
      <c r="H66" s="68">
        <v>58549</v>
      </c>
      <c r="I66" s="32">
        <v>186802</v>
      </c>
      <c r="J66" s="32">
        <v>477</v>
      </c>
      <c r="K66" s="32">
        <v>425952</v>
      </c>
      <c r="L66" s="32">
        <v>40754</v>
      </c>
      <c r="M66" s="2">
        <v>20268</v>
      </c>
      <c r="N66" s="32">
        <v>15007</v>
      </c>
      <c r="O66" s="2">
        <v>1634</v>
      </c>
      <c r="P66" s="2">
        <v>2821</v>
      </c>
      <c r="Q66" s="2">
        <v>25676</v>
      </c>
      <c r="R66" s="72">
        <v>1047466</v>
      </c>
    </row>
    <row r="67" spans="2:18" ht="15.75" hidden="1" x14ac:dyDescent="0.2">
      <c r="B67" s="75" t="s">
        <v>36</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6">
        <v>860957</v>
      </c>
    </row>
    <row r="68" spans="2:18" ht="15.75" hidden="1" x14ac:dyDescent="0.2">
      <c r="B68" s="77">
        <v>41821</v>
      </c>
      <c r="C68" s="66">
        <v>41551</v>
      </c>
      <c r="D68" s="66">
        <v>10346</v>
      </c>
      <c r="E68" s="66">
        <v>65459</v>
      </c>
      <c r="F68" s="66">
        <v>3065</v>
      </c>
      <c r="G68" s="66">
        <v>153837</v>
      </c>
      <c r="H68" s="66">
        <v>60981</v>
      </c>
      <c r="I68" s="66">
        <v>194454</v>
      </c>
      <c r="J68" s="66">
        <v>472</v>
      </c>
      <c r="K68" s="67">
        <v>431203</v>
      </c>
      <c r="L68" s="67">
        <v>41550</v>
      </c>
      <c r="M68" s="66">
        <v>20190</v>
      </c>
      <c r="N68" s="66">
        <v>15038</v>
      </c>
      <c r="O68" s="66">
        <v>1672</v>
      </c>
      <c r="P68" s="66">
        <v>2551</v>
      </c>
      <c r="Q68" s="66">
        <v>25963</v>
      </c>
      <c r="R68" s="78">
        <v>1068332</v>
      </c>
    </row>
    <row r="69" spans="2:18" ht="15.75" hidden="1" x14ac:dyDescent="0.2">
      <c r="B69" s="71">
        <v>41852</v>
      </c>
      <c r="C69" s="2">
        <v>42513</v>
      </c>
      <c r="D69" s="2">
        <v>10350</v>
      </c>
      <c r="E69" s="2">
        <v>65785</v>
      </c>
      <c r="F69" s="2">
        <v>2971</v>
      </c>
      <c r="G69" s="2">
        <v>156343</v>
      </c>
      <c r="H69" s="2">
        <v>62711</v>
      </c>
      <c r="I69" s="2">
        <v>202825</v>
      </c>
      <c r="J69" s="2">
        <v>463</v>
      </c>
      <c r="K69" s="32">
        <v>436077</v>
      </c>
      <c r="L69" s="32">
        <v>42750</v>
      </c>
      <c r="M69" s="2">
        <v>20213</v>
      </c>
      <c r="N69" s="2">
        <v>15436</v>
      </c>
      <c r="O69" s="2">
        <v>1800</v>
      </c>
      <c r="P69" s="2">
        <v>2494</v>
      </c>
      <c r="Q69" s="2">
        <v>26347</v>
      </c>
      <c r="R69" s="72">
        <v>1089078</v>
      </c>
    </row>
    <row r="70" spans="2:18" ht="15.75" hidden="1" x14ac:dyDescent="0.2">
      <c r="B70" s="71">
        <v>41883</v>
      </c>
      <c r="C70" s="2">
        <v>42643</v>
      </c>
      <c r="D70" s="2">
        <v>10362</v>
      </c>
      <c r="E70" s="2">
        <v>66054</v>
      </c>
      <c r="F70" s="2">
        <v>2925</v>
      </c>
      <c r="G70" s="2">
        <v>159740</v>
      </c>
      <c r="H70" s="2">
        <v>63847</v>
      </c>
      <c r="I70" s="2">
        <v>210970</v>
      </c>
      <c r="J70" s="2">
        <v>439</v>
      </c>
      <c r="K70" s="32">
        <v>438991</v>
      </c>
      <c r="L70" s="32">
        <v>44001</v>
      </c>
      <c r="M70" s="2">
        <v>20124</v>
      </c>
      <c r="N70" s="2">
        <v>15386</v>
      </c>
      <c r="O70" s="2">
        <v>1854</v>
      </c>
      <c r="P70" s="2">
        <v>2474</v>
      </c>
      <c r="Q70" s="2">
        <v>26787</v>
      </c>
      <c r="R70" s="72">
        <v>1106597</v>
      </c>
    </row>
    <row r="71" spans="2:18" ht="15.75" hidden="1" x14ac:dyDescent="0.2">
      <c r="B71" s="71">
        <v>41913</v>
      </c>
      <c r="C71" s="2">
        <v>41763</v>
      </c>
      <c r="D71" s="2">
        <v>10355</v>
      </c>
      <c r="E71" s="2">
        <v>66009</v>
      </c>
      <c r="F71" s="2">
        <v>2927</v>
      </c>
      <c r="G71" s="2">
        <v>160707</v>
      </c>
      <c r="H71" s="2">
        <v>65552</v>
      </c>
      <c r="I71" s="2">
        <v>218403</v>
      </c>
      <c r="J71" s="2">
        <v>424</v>
      </c>
      <c r="K71" s="32">
        <v>442075</v>
      </c>
      <c r="L71" s="32">
        <v>45249</v>
      </c>
      <c r="M71" s="2">
        <v>20187</v>
      </c>
      <c r="N71" s="2">
        <v>14938</v>
      </c>
      <c r="O71" s="2">
        <v>1769</v>
      </c>
      <c r="P71" s="2">
        <v>2533</v>
      </c>
      <c r="Q71" s="2">
        <v>27229</v>
      </c>
      <c r="R71" s="72">
        <v>1120120</v>
      </c>
    </row>
    <row r="72" spans="2:18" ht="15.75" hidden="1" x14ac:dyDescent="0.2">
      <c r="B72" s="71">
        <v>41944</v>
      </c>
      <c r="C72" s="2">
        <v>41918</v>
      </c>
      <c r="D72" s="2">
        <v>10341</v>
      </c>
      <c r="E72" s="2">
        <v>66343</v>
      </c>
      <c r="F72" s="2">
        <v>3023</v>
      </c>
      <c r="G72" s="2">
        <v>158375</v>
      </c>
      <c r="H72" s="2">
        <v>66811</v>
      </c>
      <c r="I72" s="2">
        <v>222465</v>
      </c>
      <c r="J72" s="2">
        <v>425</v>
      </c>
      <c r="K72" s="32">
        <v>442141</v>
      </c>
      <c r="L72" s="32">
        <v>46654</v>
      </c>
      <c r="M72" s="2">
        <v>20140</v>
      </c>
      <c r="N72" s="2">
        <v>14691</v>
      </c>
      <c r="O72" s="2">
        <v>1733</v>
      </c>
      <c r="P72" s="2">
        <v>2444</v>
      </c>
      <c r="Q72" s="2">
        <v>27601</v>
      </c>
      <c r="R72" s="72">
        <v>1125105</v>
      </c>
    </row>
    <row r="73" spans="2:18" ht="15.75" hidden="1" x14ac:dyDescent="0.2">
      <c r="B73" s="71">
        <v>41974</v>
      </c>
      <c r="C73" s="2">
        <v>41927</v>
      </c>
      <c r="D73" s="2">
        <v>10404</v>
      </c>
      <c r="E73" s="2">
        <v>66441</v>
      </c>
      <c r="F73" s="2">
        <v>3556</v>
      </c>
      <c r="G73" s="2">
        <v>162727</v>
      </c>
      <c r="H73" s="2">
        <v>70288</v>
      </c>
      <c r="I73" s="2">
        <v>237045</v>
      </c>
      <c r="J73" s="2">
        <v>396</v>
      </c>
      <c r="K73" s="32">
        <v>446354</v>
      </c>
      <c r="L73" s="32">
        <v>47275</v>
      </c>
      <c r="M73" s="2">
        <v>20056</v>
      </c>
      <c r="N73" s="2">
        <v>14542</v>
      </c>
      <c r="O73" s="2">
        <v>1675</v>
      </c>
      <c r="P73" s="2">
        <v>2541</v>
      </c>
      <c r="Q73" s="2">
        <v>27944</v>
      </c>
      <c r="R73" s="72">
        <v>1153171</v>
      </c>
    </row>
    <row r="74" spans="2:18" ht="15.75" hidden="1" x14ac:dyDescent="0.2">
      <c r="B74" s="71">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2">
        <v>1172532</v>
      </c>
    </row>
    <row r="75" spans="2:18" ht="15.75" hidden="1" x14ac:dyDescent="0.2">
      <c r="B75" s="71">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2">
        <v>1194129</v>
      </c>
    </row>
    <row r="76" spans="2:18" ht="15.75" hidden="1" x14ac:dyDescent="0.2">
      <c r="B76" s="71">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2">
        <v>1209912</v>
      </c>
    </row>
    <row r="77" spans="2:18" ht="15.75" hidden="1" x14ac:dyDescent="0.2">
      <c r="B77" s="71">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2">
        <v>1221991</v>
      </c>
    </row>
    <row r="78" spans="2:18" ht="15.75" hidden="1" x14ac:dyDescent="0.2">
      <c r="B78" s="71">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2">
        <v>1232065</v>
      </c>
    </row>
    <row r="79" spans="2:18" ht="15.75" hidden="1" x14ac:dyDescent="0.2">
      <c r="B79" s="71">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2">
        <v>1241434</v>
      </c>
    </row>
    <row r="80" spans="2:18" ht="15.75" hidden="1" x14ac:dyDescent="0.2">
      <c r="B80" s="75" t="s">
        <v>59</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6">
        <v>1161206</v>
      </c>
    </row>
    <row r="81" spans="2:18" ht="15.75" hidden="1" x14ac:dyDescent="0.2">
      <c r="B81" s="71">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2">
        <v>1247541</v>
      </c>
    </row>
    <row r="82" spans="2:18" ht="15.75" hidden="1" x14ac:dyDescent="0.2">
      <c r="B82" s="71">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2">
        <v>1261268</v>
      </c>
    </row>
    <row r="83" spans="2:18" ht="15.75" hidden="1" x14ac:dyDescent="0.2">
      <c r="B83" s="71">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2">
        <v>1269735</v>
      </c>
    </row>
    <row r="84" spans="2:18" ht="15.75" hidden="1" x14ac:dyDescent="0.2">
      <c r="B84" s="71">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2">
        <v>1272951</v>
      </c>
    </row>
    <row r="85" spans="2:18" ht="15.75" hidden="1" x14ac:dyDescent="0.2">
      <c r="B85" s="71">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2">
        <v>1283903</v>
      </c>
    </row>
    <row r="86" spans="2:18" ht="15.75" hidden="1" x14ac:dyDescent="0.2">
      <c r="B86" s="71">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2">
        <v>1298364</v>
      </c>
    </row>
    <row r="87" spans="2:18" ht="15.75" hidden="1" x14ac:dyDescent="0.2">
      <c r="B87" s="71">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2">
        <v>1308021</v>
      </c>
    </row>
    <row r="88" spans="2:18" ht="15.75" hidden="1" x14ac:dyDescent="0.2">
      <c r="B88" s="71">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2">
        <v>1313386</v>
      </c>
    </row>
    <row r="89" spans="2:18" ht="15.75" hidden="1" x14ac:dyDescent="0.2">
      <c r="B89" s="71">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2">
        <v>1321725</v>
      </c>
    </row>
    <row r="90" spans="2:18" ht="15.75" hidden="1" x14ac:dyDescent="0.2">
      <c r="B90" s="71">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2">
        <v>1326889</v>
      </c>
    </row>
    <row r="91" spans="2:18" ht="15.75" hidden="1" x14ac:dyDescent="0.2">
      <c r="B91" s="71">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2">
        <v>1329076</v>
      </c>
    </row>
    <row r="92" spans="2:18" ht="15.75" hidden="1" x14ac:dyDescent="0.2">
      <c r="B92" s="71">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2">
        <v>1330977</v>
      </c>
    </row>
    <row r="93" spans="2:18" ht="15.75" hidden="1" x14ac:dyDescent="0.2">
      <c r="B93" s="75" t="s">
        <v>88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6">
        <v>1296986</v>
      </c>
    </row>
    <row r="94" spans="2:18" ht="15.75" x14ac:dyDescent="0.2">
      <c r="B94" s="71">
        <v>42552</v>
      </c>
      <c r="C94" s="306">
        <v>43104</v>
      </c>
      <c r="D94" s="306">
        <v>10931</v>
      </c>
      <c r="E94" s="306">
        <v>67836</v>
      </c>
      <c r="F94" s="306">
        <v>5334</v>
      </c>
      <c r="G94" s="306">
        <v>150888</v>
      </c>
      <c r="H94" s="306">
        <v>90622</v>
      </c>
      <c r="I94" s="306">
        <v>351908</v>
      </c>
      <c r="J94" s="306">
        <v>313</v>
      </c>
      <c r="K94" s="306">
        <v>470963</v>
      </c>
      <c r="L94" s="306">
        <v>62982</v>
      </c>
      <c r="M94" s="306">
        <v>20118</v>
      </c>
      <c r="N94" s="306">
        <v>14896</v>
      </c>
      <c r="O94" s="306">
        <v>1883</v>
      </c>
      <c r="P94" s="306">
        <v>2630</v>
      </c>
      <c r="Q94" s="306">
        <v>33512</v>
      </c>
      <c r="R94" s="307">
        <v>1327920</v>
      </c>
    </row>
    <row r="95" spans="2:18" ht="15.75" x14ac:dyDescent="0.2">
      <c r="B95" s="71">
        <v>42583</v>
      </c>
      <c r="C95" s="306">
        <v>43374</v>
      </c>
      <c r="D95" s="306">
        <v>11011</v>
      </c>
      <c r="E95" s="306">
        <v>67906</v>
      </c>
      <c r="F95" s="306">
        <v>5452</v>
      </c>
      <c r="G95" s="306">
        <v>150673</v>
      </c>
      <c r="H95" s="306">
        <v>91044</v>
      </c>
      <c r="I95" s="306">
        <v>359971</v>
      </c>
      <c r="J95" s="306">
        <v>310</v>
      </c>
      <c r="K95" s="306">
        <v>471980</v>
      </c>
      <c r="L95" s="306">
        <v>63715</v>
      </c>
      <c r="M95" s="306">
        <v>20203</v>
      </c>
      <c r="N95" s="306">
        <v>14911</v>
      </c>
      <c r="O95" s="306">
        <v>1872</v>
      </c>
      <c r="P95" s="306">
        <v>2634</v>
      </c>
      <c r="Q95" s="306">
        <v>33636</v>
      </c>
      <c r="R95" s="307">
        <v>1338692</v>
      </c>
    </row>
    <row r="96" spans="2:18" ht="15.75" x14ac:dyDescent="0.2">
      <c r="B96" s="71">
        <v>42614</v>
      </c>
      <c r="C96" s="306">
        <v>43633</v>
      </c>
      <c r="D96" s="306">
        <v>11039</v>
      </c>
      <c r="E96" s="306">
        <v>68043</v>
      </c>
      <c r="F96" s="306">
        <v>5598</v>
      </c>
      <c r="G96" s="306">
        <v>151271</v>
      </c>
      <c r="H96" s="306">
        <v>90010</v>
      </c>
      <c r="I96" s="306">
        <v>356125</v>
      </c>
      <c r="J96" s="306">
        <v>311</v>
      </c>
      <c r="K96" s="306">
        <v>471754</v>
      </c>
      <c r="L96" s="306">
        <v>64431</v>
      </c>
      <c r="M96" s="306">
        <v>20296</v>
      </c>
      <c r="N96" s="306">
        <v>14401</v>
      </c>
      <c r="O96" s="306">
        <v>1797</v>
      </c>
      <c r="P96" s="306">
        <v>2571</v>
      </c>
      <c r="Q96" s="306">
        <v>33623</v>
      </c>
      <c r="R96" s="307">
        <v>1334903</v>
      </c>
    </row>
    <row r="97" spans="2:18" ht="15.75" x14ac:dyDescent="0.2">
      <c r="B97" s="71">
        <v>42644</v>
      </c>
      <c r="C97" s="306">
        <v>43725</v>
      </c>
      <c r="D97" s="306">
        <v>11131</v>
      </c>
      <c r="E97" s="306">
        <v>67951</v>
      </c>
      <c r="F97" s="306">
        <v>5825</v>
      </c>
      <c r="G97" s="306">
        <v>153579</v>
      </c>
      <c r="H97" s="306">
        <v>88537</v>
      </c>
      <c r="I97" s="306">
        <v>353370</v>
      </c>
      <c r="J97" s="306">
        <v>312</v>
      </c>
      <c r="K97" s="306">
        <v>471116</v>
      </c>
      <c r="L97" s="306">
        <v>64454</v>
      </c>
      <c r="M97" s="306">
        <v>20260</v>
      </c>
      <c r="N97" s="306">
        <v>14168</v>
      </c>
      <c r="O97" s="306">
        <v>1790</v>
      </c>
      <c r="P97" s="306">
        <v>2455</v>
      </c>
      <c r="Q97" s="306">
        <v>33461</v>
      </c>
      <c r="R97" s="307">
        <v>1332134</v>
      </c>
    </row>
    <row r="98" spans="2:18" ht="15.75" x14ac:dyDescent="0.2">
      <c r="B98" s="71">
        <v>42675</v>
      </c>
      <c r="C98" s="306">
        <v>43913</v>
      </c>
      <c r="D98" s="306">
        <v>11233</v>
      </c>
      <c r="E98" s="306">
        <v>67914</v>
      </c>
      <c r="F98" s="306">
        <v>5918</v>
      </c>
      <c r="G98" s="306">
        <v>155687</v>
      </c>
      <c r="H98" s="306">
        <v>90158</v>
      </c>
      <c r="I98" s="306">
        <v>358986</v>
      </c>
      <c r="J98" s="306">
        <v>306</v>
      </c>
      <c r="K98" s="306">
        <v>473863</v>
      </c>
      <c r="L98" s="306">
        <v>61650</v>
      </c>
      <c r="M98" s="306">
        <v>20306</v>
      </c>
      <c r="N98" s="306">
        <v>13876</v>
      </c>
      <c r="O98" s="306">
        <v>1738</v>
      </c>
      <c r="P98" s="306">
        <v>2434</v>
      </c>
      <c r="Q98" s="306">
        <v>33416</v>
      </c>
      <c r="R98" s="307">
        <v>1341398</v>
      </c>
    </row>
    <row r="99" spans="2:18" ht="15.75" x14ac:dyDescent="0.2">
      <c r="B99" s="71">
        <v>42705</v>
      </c>
      <c r="C99" s="306">
        <v>43481</v>
      </c>
      <c r="D99" s="306">
        <v>11181</v>
      </c>
      <c r="E99" s="306">
        <v>66509</v>
      </c>
      <c r="F99" s="306">
        <v>6114</v>
      </c>
      <c r="G99" s="306">
        <v>157155</v>
      </c>
      <c r="H99" s="306">
        <v>90730</v>
      </c>
      <c r="I99" s="306">
        <v>362193</v>
      </c>
      <c r="J99" s="306">
        <v>303</v>
      </c>
      <c r="K99" s="306">
        <v>472054</v>
      </c>
      <c r="L99" s="306">
        <v>62524</v>
      </c>
      <c r="M99" s="306">
        <v>20296</v>
      </c>
      <c r="N99" s="306">
        <v>13608</v>
      </c>
      <c r="O99" s="306">
        <v>1736</v>
      </c>
      <c r="P99" s="306">
        <v>2430</v>
      </c>
      <c r="Q99" s="306">
        <v>33390</v>
      </c>
      <c r="R99" s="307">
        <v>1343704</v>
      </c>
    </row>
    <row r="100" spans="2:18" ht="15.75" x14ac:dyDescent="0.2">
      <c r="B100" s="71">
        <v>42736</v>
      </c>
      <c r="C100" s="306">
        <v>43888</v>
      </c>
      <c r="D100" s="306">
        <v>11405</v>
      </c>
      <c r="E100" s="306">
        <v>68174</v>
      </c>
      <c r="F100" s="306">
        <v>6267</v>
      </c>
      <c r="G100" s="306">
        <v>158234</v>
      </c>
      <c r="H100" s="306">
        <v>87555</v>
      </c>
      <c r="I100" s="306">
        <v>362098</v>
      </c>
      <c r="J100" s="306">
        <v>295</v>
      </c>
      <c r="K100" s="306">
        <v>469992</v>
      </c>
      <c r="L100" s="306">
        <v>64732</v>
      </c>
      <c r="M100" s="306">
        <v>20297</v>
      </c>
      <c r="N100" s="306">
        <v>13527</v>
      </c>
      <c r="O100" s="306">
        <v>1816</v>
      </c>
      <c r="P100" s="306">
        <v>2526</v>
      </c>
      <c r="Q100" s="306">
        <v>33173</v>
      </c>
      <c r="R100" s="307">
        <v>1343979</v>
      </c>
    </row>
    <row r="101" spans="2:18" ht="15.75" x14ac:dyDescent="0.2">
      <c r="B101" s="71">
        <v>42767</v>
      </c>
      <c r="C101" s="306">
        <v>43649</v>
      </c>
      <c r="D101" s="306">
        <v>11363</v>
      </c>
      <c r="E101" s="306">
        <v>67879</v>
      </c>
      <c r="F101" s="306">
        <v>6382</v>
      </c>
      <c r="G101" s="306">
        <v>158909</v>
      </c>
      <c r="H101" s="306">
        <v>86966</v>
      </c>
      <c r="I101" s="306">
        <v>361837</v>
      </c>
      <c r="J101" s="306">
        <v>285</v>
      </c>
      <c r="K101" s="306">
        <v>467770</v>
      </c>
      <c r="L101" s="306">
        <v>64616</v>
      </c>
      <c r="M101" s="306">
        <v>20235</v>
      </c>
      <c r="N101" s="306">
        <v>12860</v>
      </c>
      <c r="O101" s="306">
        <v>1765</v>
      </c>
      <c r="P101" s="306">
        <v>2406</v>
      </c>
      <c r="Q101" s="306">
        <v>33167</v>
      </c>
      <c r="R101" s="307">
        <v>1340089</v>
      </c>
    </row>
    <row r="102" spans="2:18" ht="15.75" x14ac:dyDescent="0.2">
      <c r="B102" s="71">
        <v>42795</v>
      </c>
      <c r="C102" s="306">
        <v>44261</v>
      </c>
      <c r="D102" s="306">
        <v>11397</v>
      </c>
      <c r="E102" s="306">
        <v>67558</v>
      </c>
      <c r="F102" s="306">
        <v>6964</v>
      </c>
      <c r="G102" s="306">
        <v>164569</v>
      </c>
      <c r="H102" s="306">
        <v>156205</v>
      </c>
      <c r="I102" s="306">
        <v>296427</v>
      </c>
      <c r="J102" s="306">
        <v>285</v>
      </c>
      <c r="K102" s="306">
        <v>465588</v>
      </c>
      <c r="L102" s="306">
        <v>68165</v>
      </c>
      <c r="M102" s="306">
        <v>20034</v>
      </c>
      <c r="N102" s="306">
        <v>12813</v>
      </c>
      <c r="O102" s="306">
        <v>2392</v>
      </c>
      <c r="P102" s="306">
        <v>2789</v>
      </c>
      <c r="Q102" s="306">
        <v>34322</v>
      </c>
      <c r="R102" s="307">
        <v>1353769</v>
      </c>
    </row>
    <row r="103" spans="2:18" ht="15.75" x14ac:dyDescent="0.2">
      <c r="B103" s="71">
        <v>42826</v>
      </c>
      <c r="C103" s="306">
        <v>44637</v>
      </c>
      <c r="D103" s="306">
        <v>11381</v>
      </c>
      <c r="E103" s="306">
        <v>67367</v>
      </c>
      <c r="F103" s="306">
        <v>7018</v>
      </c>
      <c r="G103" s="306">
        <v>174085</v>
      </c>
      <c r="H103" s="306">
        <v>141660</v>
      </c>
      <c r="I103" s="306">
        <v>309197</v>
      </c>
      <c r="J103" s="306">
        <v>279</v>
      </c>
      <c r="K103" s="306">
        <v>466511</v>
      </c>
      <c r="L103" s="306">
        <v>67508</v>
      </c>
      <c r="M103" s="306">
        <v>20433</v>
      </c>
      <c r="N103" s="306">
        <v>12786</v>
      </c>
      <c r="O103" s="306">
        <v>2321</v>
      </c>
      <c r="P103" s="306">
        <v>2868</v>
      </c>
      <c r="Q103" s="306">
        <v>34407</v>
      </c>
      <c r="R103" s="307">
        <v>1362458</v>
      </c>
    </row>
    <row r="104" spans="2:18" ht="15.75" x14ac:dyDescent="0.2">
      <c r="B104" s="71">
        <v>42856</v>
      </c>
      <c r="C104" s="306">
        <v>44816</v>
      </c>
      <c r="D104" s="306">
        <v>11401</v>
      </c>
      <c r="E104" s="306">
        <v>67183</v>
      </c>
      <c r="F104" s="306">
        <v>7042</v>
      </c>
      <c r="G104" s="306">
        <v>179878</v>
      </c>
      <c r="H104" s="306">
        <v>116609</v>
      </c>
      <c r="I104" s="306">
        <v>333778</v>
      </c>
      <c r="J104" s="306">
        <v>274</v>
      </c>
      <c r="K104" s="306">
        <v>467044</v>
      </c>
      <c r="L104" s="306">
        <v>67596</v>
      </c>
      <c r="M104" s="306">
        <v>20681</v>
      </c>
      <c r="N104" s="306">
        <v>12727</v>
      </c>
      <c r="O104" s="306">
        <v>2276</v>
      </c>
      <c r="P104" s="306">
        <v>2992</v>
      </c>
      <c r="Q104" s="306">
        <v>34806</v>
      </c>
      <c r="R104" s="307">
        <v>1369103</v>
      </c>
    </row>
    <row r="105" spans="2:18" ht="15.75" x14ac:dyDescent="0.2">
      <c r="B105" s="71">
        <v>42887</v>
      </c>
      <c r="C105" s="306">
        <v>44814</v>
      </c>
      <c r="D105" s="306">
        <v>11420</v>
      </c>
      <c r="E105" s="306">
        <v>67109</v>
      </c>
      <c r="F105" s="306">
        <v>7102</v>
      </c>
      <c r="G105" s="306">
        <v>182132</v>
      </c>
      <c r="H105" s="306">
        <v>82613</v>
      </c>
      <c r="I105" s="306">
        <v>368291</v>
      </c>
      <c r="J105" s="306">
        <v>264</v>
      </c>
      <c r="K105" s="306">
        <v>462931</v>
      </c>
      <c r="L105" s="306">
        <v>66503</v>
      </c>
      <c r="M105" s="306">
        <v>20557</v>
      </c>
      <c r="N105" s="306">
        <v>12236</v>
      </c>
      <c r="O105" s="306">
        <v>2229</v>
      </c>
      <c r="P105" s="306">
        <v>2941</v>
      </c>
      <c r="Q105" s="306">
        <v>34798</v>
      </c>
      <c r="R105" s="307">
        <v>1365940</v>
      </c>
    </row>
    <row r="106" spans="2:18" ht="15.75" x14ac:dyDescent="0.2">
      <c r="B106" s="75" t="s">
        <v>127</v>
      </c>
      <c r="C106" s="308">
        <v>43941</v>
      </c>
      <c r="D106" s="308">
        <v>11241</v>
      </c>
      <c r="E106" s="308">
        <v>67619</v>
      </c>
      <c r="F106" s="308">
        <v>6251</v>
      </c>
      <c r="G106" s="308">
        <v>161422</v>
      </c>
      <c r="H106" s="308">
        <v>101059</v>
      </c>
      <c r="I106" s="308">
        <v>347848</v>
      </c>
      <c r="J106" s="308">
        <v>295</v>
      </c>
      <c r="K106" s="308">
        <v>469297</v>
      </c>
      <c r="L106" s="308">
        <v>64906</v>
      </c>
      <c r="M106" s="308">
        <v>20310</v>
      </c>
      <c r="N106" s="308">
        <v>13567</v>
      </c>
      <c r="O106" s="308">
        <v>1968</v>
      </c>
      <c r="P106" s="308">
        <v>2640</v>
      </c>
      <c r="Q106" s="308">
        <v>33809</v>
      </c>
      <c r="R106" s="309">
        <v>1346173</v>
      </c>
    </row>
    <row r="107" spans="2:18" ht="15.75" x14ac:dyDescent="0.2">
      <c r="B107" s="71">
        <v>42917</v>
      </c>
      <c r="C107" s="306">
        <v>44896</v>
      </c>
      <c r="D107" s="306">
        <v>11410</v>
      </c>
      <c r="E107" s="306">
        <v>67009</v>
      </c>
      <c r="F107" s="306">
        <v>7274</v>
      </c>
      <c r="G107" s="306">
        <v>181640</v>
      </c>
      <c r="H107" s="306">
        <v>82329</v>
      </c>
      <c r="I107" s="306">
        <v>370674</v>
      </c>
      <c r="J107" s="306">
        <v>150</v>
      </c>
      <c r="K107" s="306">
        <v>457780</v>
      </c>
      <c r="L107" s="306">
        <v>65467</v>
      </c>
      <c r="M107" s="306">
        <v>20651</v>
      </c>
      <c r="N107" s="306">
        <v>11545</v>
      </c>
      <c r="O107" s="306">
        <v>2177</v>
      </c>
      <c r="P107" s="306">
        <v>2925</v>
      </c>
      <c r="Q107" s="306">
        <v>34833</v>
      </c>
      <c r="R107" s="307">
        <v>1360760</v>
      </c>
    </row>
    <row r="108" spans="2:18" ht="15.75" x14ac:dyDescent="0.2">
      <c r="B108" s="71">
        <v>42948</v>
      </c>
      <c r="C108" s="306">
        <v>45233</v>
      </c>
      <c r="D108" s="306">
        <v>11486</v>
      </c>
      <c r="E108" s="306">
        <v>67079</v>
      </c>
      <c r="F108" s="306">
        <v>7366</v>
      </c>
      <c r="G108" s="306">
        <v>182123</v>
      </c>
      <c r="H108" s="306">
        <v>83011</v>
      </c>
      <c r="I108" s="306">
        <v>374722</v>
      </c>
      <c r="J108" s="306">
        <v>145</v>
      </c>
      <c r="K108" s="306">
        <v>457326</v>
      </c>
      <c r="L108" s="306">
        <v>66362</v>
      </c>
      <c r="M108" s="306">
        <v>20804</v>
      </c>
      <c r="N108" s="306">
        <v>11069</v>
      </c>
      <c r="O108" s="306">
        <v>2119</v>
      </c>
      <c r="P108" s="306">
        <v>2957</v>
      </c>
      <c r="Q108" s="306">
        <v>35078</v>
      </c>
      <c r="R108" s="307">
        <v>1366880</v>
      </c>
    </row>
    <row r="109" spans="2:18" ht="15.75" x14ac:dyDescent="0.2">
      <c r="B109" s="71">
        <v>42979</v>
      </c>
      <c r="C109" s="306">
        <v>45431</v>
      </c>
      <c r="D109" s="306">
        <v>11509</v>
      </c>
      <c r="E109" s="306">
        <v>66918</v>
      </c>
      <c r="F109" s="306">
        <v>7462</v>
      </c>
      <c r="G109" s="306">
        <v>181352</v>
      </c>
      <c r="H109" s="306">
        <v>82088</v>
      </c>
      <c r="I109" s="306">
        <v>376011</v>
      </c>
      <c r="J109" s="306">
        <v>132</v>
      </c>
      <c r="K109" s="306">
        <v>452116</v>
      </c>
      <c r="L109" s="306">
        <v>66778</v>
      </c>
      <c r="M109" s="306">
        <v>20941</v>
      </c>
      <c r="N109" s="306">
        <v>10343</v>
      </c>
      <c r="O109" s="306">
        <v>2105</v>
      </c>
      <c r="P109" s="306">
        <v>2831</v>
      </c>
      <c r="Q109" s="306">
        <v>35157</v>
      </c>
      <c r="R109" s="307">
        <v>1361174</v>
      </c>
    </row>
    <row r="110" spans="2:18" ht="15.75" x14ac:dyDescent="0.2">
      <c r="B110" s="71">
        <v>43009</v>
      </c>
      <c r="C110" s="306">
        <v>45606</v>
      </c>
      <c r="D110" s="306">
        <v>11558</v>
      </c>
      <c r="E110" s="306">
        <v>66985</v>
      </c>
      <c r="F110" s="306">
        <v>7797</v>
      </c>
      <c r="G110" s="306">
        <v>179385</v>
      </c>
      <c r="H110" s="306">
        <v>73998</v>
      </c>
      <c r="I110" s="306">
        <v>350968</v>
      </c>
      <c r="J110" s="306">
        <v>139</v>
      </c>
      <c r="K110" s="306">
        <v>444507</v>
      </c>
      <c r="L110" s="306">
        <v>67110</v>
      </c>
      <c r="M110" s="306">
        <v>21093</v>
      </c>
      <c r="N110" s="306">
        <v>9948</v>
      </c>
      <c r="O110" s="306">
        <v>2197</v>
      </c>
      <c r="P110" s="306">
        <v>2842</v>
      </c>
      <c r="Q110" s="306">
        <v>34883</v>
      </c>
      <c r="R110" s="307">
        <v>1319016</v>
      </c>
    </row>
    <row r="111" spans="2:18" ht="15.75" x14ac:dyDescent="0.2">
      <c r="B111" s="71">
        <v>43040</v>
      </c>
      <c r="C111" s="306">
        <v>45824</v>
      </c>
      <c r="D111" s="306">
        <v>11643</v>
      </c>
      <c r="E111" s="306">
        <v>67142</v>
      </c>
      <c r="F111" s="306">
        <v>7980</v>
      </c>
      <c r="G111" s="306">
        <v>179750</v>
      </c>
      <c r="H111" s="306">
        <v>71489</v>
      </c>
      <c r="I111" s="306">
        <v>350249</v>
      </c>
      <c r="J111" s="306">
        <v>149</v>
      </c>
      <c r="K111" s="306">
        <v>441219</v>
      </c>
      <c r="L111" s="306">
        <v>66946</v>
      </c>
      <c r="M111" s="306">
        <v>21305</v>
      </c>
      <c r="N111" s="306">
        <v>9601</v>
      </c>
      <c r="O111" s="306">
        <v>2222</v>
      </c>
      <c r="P111" s="306">
        <v>2716</v>
      </c>
      <c r="Q111" s="306">
        <v>34999</v>
      </c>
      <c r="R111" s="307">
        <v>1313234</v>
      </c>
    </row>
    <row r="112" spans="2:18" ht="15.75" x14ac:dyDescent="0.2">
      <c r="B112" s="71">
        <v>43070</v>
      </c>
      <c r="C112" s="306">
        <v>45985</v>
      </c>
      <c r="D112" s="306">
        <v>11718</v>
      </c>
      <c r="E112" s="306">
        <v>67066</v>
      </c>
      <c r="F112" s="306">
        <v>8204</v>
      </c>
      <c r="G112" s="306">
        <v>179877</v>
      </c>
      <c r="H112" s="306">
        <v>72942</v>
      </c>
      <c r="I112" s="306">
        <v>356175</v>
      </c>
      <c r="J112" s="306">
        <v>151</v>
      </c>
      <c r="K112" s="306">
        <v>439244</v>
      </c>
      <c r="L112" s="306">
        <v>66517</v>
      </c>
      <c r="M112" s="306">
        <v>21485</v>
      </c>
      <c r="N112" s="306">
        <v>9138</v>
      </c>
      <c r="O112" s="306">
        <v>2154</v>
      </c>
      <c r="P112" s="306">
        <v>2677</v>
      </c>
      <c r="Q112" s="306">
        <v>35001</v>
      </c>
      <c r="R112" s="307">
        <v>1318334</v>
      </c>
    </row>
    <row r="113" spans="2:18" ht="15.75" x14ac:dyDescent="0.2">
      <c r="B113" s="71">
        <v>43101</v>
      </c>
      <c r="C113" s="306">
        <v>46005</v>
      </c>
      <c r="D113" s="306">
        <v>11812</v>
      </c>
      <c r="E113" s="306">
        <v>67365</v>
      </c>
      <c r="F113" s="306">
        <v>8438</v>
      </c>
      <c r="G113" s="306">
        <v>180335</v>
      </c>
      <c r="H113" s="306">
        <v>69709</v>
      </c>
      <c r="I113" s="306">
        <v>345699</v>
      </c>
      <c r="J113" s="306">
        <v>157</v>
      </c>
      <c r="K113" s="306">
        <v>437341</v>
      </c>
      <c r="L113" s="306">
        <v>66260</v>
      </c>
      <c r="M113" s="306">
        <v>21576</v>
      </c>
      <c r="N113" s="306">
        <v>9238</v>
      </c>
      <c r="O113" s="306">
        <v>2202</v>
      </c>
      <c r="P113" s="306">
        <v>2704</v>
      </c>
      <c r="Q113" s="306">
        <v>34842</v>
      </c>
      <c r="R113" s="307">
        <v>1303683</v>
      </c>
    </row>
    <row r="114" spans="2:18" ht="15.75" x14ac:dyDescent="0.2">
      <c r="B114" s="71">
        <v>43132</v>
      </c>
      <c r="C114" s="306">
        <v>46038</v>
      </c>
      <c r="D114" s="306">
        <v>11860</v>
      </c>
      <c r="E114" s="306">
        <v>67688</v>
      </c>
      <c r="F114" s="306">
        <v>8663</v>
      </c>
      <c r="G114" s="306">
        <v>180744</v>
      </c>
      <c r="H114" s="306">
        <v>70071</v>
      </c>
      <c r="I114" s="306">
        <v>345064</v>
      </c>
      <c r="J114" s="306">
        <v>165</v>
      </c>
      <c r="K114" s="306">
        <v>433460</v>
      </c>
      <c r="L114" s="306">
        <v>64494</v>
      </c>
      <c r="M114" s="306">
        <v>21701</v>
      </c>
      <c r="N114" s="306">
        <v>9067</v>
      </c>
      <c r="O114" s="306">
        <v>2219</v>
      </c>
      <c r="P114" s="306">
        <v>2707</v>
      </c>
      <c r="Q114" s="306">
        <v>34868</v>
      </c>
      <c r="R114" s="307">
        <v>1298809</v>
      </c>
    </row>
    <row r="115" spans="2:18" ht="15.75" x14ac:dyDescent="0.2">
      <c r="B115" s="71">
        <v>43160</v>
      </c>
      <c r="C115" s="306">
        <v>46038</v>
      </c>
      <c r="D115" s="306">
        <v>11968</v>
      </c>
      <c r="E115" s="306">
        <v>67875</v>
      </c>
      <c r="F115" s="306">
        <v>8689</v>
      </c>
      <c r="G115" s="306">
        <v>176469</v>
      </c>
      <c r="H115" s="306">
        <v>74829</v>
      </c>
      <c r="I115" s="306">
        <v>344991</v>
      </c>
      <c r="J115" s="306">
        <v>163</v>
      </c>
      <c r="K115" s="306">
        <v>429162</v>
      </c>
      <c r="L115" s="306">
        <v>63156</v>
      </c>
      <c r="M115" s="306">
        <v>21926</v>
      </c>
      <c r="N115" s="306">
        <v>9198</v>
      </c>
      <c r="O115" s="306">
        <v>2216</v>
      </c>
      <c r="P115" s="306">
        <v>2763</v>
      </c>
      <c r="Q115" s="306">
        <v>34817</v>
      </c>
      <c r="R115" s="307">
        <v>1294260</v>
      </c>
    </row>
    <row r="116" spans="2:18" ht="15.75" x14ac:dyDescent="0.2">
      <c r="B116" s="71">
        <v>43191</v>
      </c>
      <c r="C116" s="306">
        <v>46302</v>
      </c>
      <c r="D116" s="306">
        <v>12054</v>
      </c>
      <c r="E116" s="306">
        <v>67963</v>
      </c>
      <c r="F116" s="306">
        <v>8698</v>
      </c>
      <c r="G116" s="306">
        <v>177031</v>
      </c>
      <c r="H116" s="306">
        <v>73217</v>
      </c>
      <c r="I116" s="306">
        <v>337958</v>
      </c>
      <c r="J116" s="306">
        <v>169</v>
      </c>
      <c r="K116" s="306">
        <v>423241</v>
      </c>
      <c r="L116" s="306">
        <v>59499</v>
      </c>
      <c r="M116" s="306">
        <v>21947</v>
      </c>
      <c r="N116" s="306">
        <v>9967</v>
      </c>
      <c r="O116" s="306">
        <v>2316</v>
      </c>
      <c r="P116" s="306">
        <v>2823</v>
      </c>
      <c r="Q116" s="306">
        <v>34553</v>
      </c>
      <c r="R116" s="307">
        <v>1277738</v>
      </c>
    </row>
    <row r="117" spans="2:18" ht="15.75" x14ac:dyDescent="0.2">
      <c r="B117" s="71">
        <v>43221</v>
      </c>
      <c r="C117" s="306">
        <v>46534</v>
      </c>
      <c r="D117" s="306">
        <v>12138</v>
      </c>
      <c r="E117" s="306">
        <v>68152</v>
      </c>
      <c r="F117" s="306">
        <v>8842</v>
      </c>
      <c r="G117" s="306">
        <v>177139</v>
      </c>
      <c r="H117" s="306">
        <v>72831</v>
      </c>
      <c r="I117" s="306">
        <v>338829</v>
      </c>
      <c r="J117" s="306">
        <v>165</v>
      </c>
      <c r="K117" s="306">
        <v>421753</v>
      </c>
      <c r="L117" s="306">
        <v>58572</v>
      </c>
      <c r="M117" s="306">
        <v>22153</v>
      </c>
      <c r="N117" s="306">
        <v>10082</v>
      </c>
      <c r="O117" s="306">
        <v>2363</v>
      </c>
      <c r="P117" s="306">
        <v>2930</v>
      </c>
      <c r="Q117" s="306">
        <v>34463</v>
      </c>
      <c r="R117" s="307">
        <v>1276946</v>
      </c>
    </row>
    <row r="118" spans="2:18" ht="15.75" x14ac:dyDescent="0.2">
      <c r="B118" s="71">
        <v>43252</v>
      </c>
      <c r="C118" s="306">
        <v>46991</v>
      </c>
      <c r="D118" s="306">
        <v>12411</v>
      </c>
      <c r="E118" s="306">
        <v>69127</v>
      </c>
      <c r="F118" s="306">
        <v>8690</v>
      </c>
      <c r="G118" s="306">
        <v>182397</v>
      </c>
      <c r="H118" s="306">
        <v>68816</v>
      </c>
      <c r="I118" s="306">
        <v>339937</v>
      </c>
      <c r="J118" s="306">
        <v>169</v>
      </c>
      <c r="K118" s="306">
        <v>428112</v>
      </c>
      <c r="L118" s="306">
        <v>60990</v>
      </c>
      <c r="M118" s="306">
        <v>22094</v>
      </c>
      <c r="N118" s="306">
        <v>12298</v>
      </c>
      <c r="O118" s="306">
        <v>2463</v>
      </c>
      <c r="P118" s="306">
        <v>2831</v>
      </c>
      <c r="Q118" s="306">
        <v>34444</v>
      </c>
      <c r="R118" s="307">
        <v>1291770</v>
      </c>
    </row>
    <row r="119" spans="2:18" ht="15.75" x14ac:dyDescent="0.2">
      <c r="B119" s="75" t="s">
        <v>128</v>
      </c>
      <c r="C119" s="308">
        <v>45907</v>
      </c>
      <c r="D119" s="308">
        <v>11797</v>
      </c>
      <c r="E119" s="308">
        <v>67531</v>
      </c>
      <c r="F119" s="308">
        <v>8175</v>
      </c>
      <c r="G119" s="308">
        <v>179854</v>
      </c>
      <c r="H119" s="308">
        <v>74611</v>
      </c>
      <c r="I119" s="308">
        <v>352606</v>
      </c>
      <c r="J119" s="308">
        <v>155</v>
      </c>
      <c r="K119" s="308">
        <v>438771</v>
      </c>
      <c r="L119" s="308">
        <v>64346</v>
      </c>
      <c r="M119" s="308">
        <v>21473</v>
      </c>
      <c r="N119" s="308">
        <v>10125</v>
      </c>
      <c r="O119" s="308">
        <v>2229</v>
      </c>
      <c r="P119" s="308">
        <v>2809</v>
      </c>
      <c r="Q119" s="308">
        <v>34828</v>
      </c>
      <c r="R119" s="309">
        <v>1315217</v>
      </c>
    </row>
    <row r="120" spans="2:18" ht="15.75" x14ac:dyDescent="0.2">
      <c r="B120" s="71">
        <v>43282</v>
      </c>
      <c r="C120" s="306">
        <v>47275</v>
      </c>
      <c r="D120" s="306">
        <v>12499</v>
      </c>
      <c r="E120" s="306">
        <v>69243</v>
      </c>
      <c r="F120" s="306">
        <v>8791</v>
      </c>
      <c r="G120" s="306">
        <v>183930</v>
      </c>
      <c r="H120" s="306">
        <v>68773</v>
      </c>
      <c r="I120" s="306">
        <v>336317</v>
      </c>
      <c r="J120" s="306">
        <v>160</v>
      </c>
      <c r="K120" s="306">
        <v>429605</v>
      </c>
      <c r="L120" s="306">
        <v>60022</v>
      </c>
      <c r="M120" s="306">
        <v>22059</v>
      </c>
      <c r="N120" s="306">
        <v>12567</v>
      </c>
      <c r="O120" s="306">
        <v>2395</v>
      </c>
      <c r="P120" s="306">
        <v>2868</v>
      </c>
      <c r="Q120" s="306">
        <v>34656</v>
      </c>
      <c r="R120" s="307">
        <v>1291160</v>
      </c>
    </row>
    <row r="121" spans="2:18" ht="15.75" x14ac:dyDescent="0.2">
      <c r="B121" s="71">
        <v>43313</v>
      </c>
      <c r="C121" s="306">
        <v>47463</v>
      </c>
      <c r="D121" s="306">
        <v>12559</v>
      </c>
      <c r="E121" s="306">
        <v>69221</v>
      </c>
      <c r="F121" s="306">
        <v>8734</v>
      </c>
      <c r="G121" s="306">
        <v>183083</v>
      </c>
      <c r="H121" s="306">
        <v>69297</v>
      </c>
      <c r="I121" s="306">
        <v>340105</v>
      </c>
      <c r="J121" s="306">
        <v>158</v>
      </c>
      <c r="K121" s="306">
        <v>429302</v>
      </c>
      <c r="L121" s="306">
        <v>60233</v>
      </c>
      <c r="M121" s="306">
        <v>21913</v>
      </c>
      <c r="N121" s="306">
        <v>12450</v>
      </c>
      <c r="O121" s="306">
        <v>2243</v>
      </c>
      <c r="P121" s="306">
        <v>2796</v>
      </c>
      <c r="Q121" s="306">
        <v>34802</v>
      </c>
      <c r="R121" s="307">
        <v>1294359</v>
      </c>
    </row>
    <row r="122" spans="2:18" ht="15.75" x14ac:dyDescent="0.2">
      <c r="B122" s="71">
        <v>43344</v>
      </c>
      <c r="C122" s="306">
        <v>47564</v>
      </c>
      <c r="D122" s="306">
        <v>12647</v>
      </c>
      <c r="E122" s="306">
        <v>69235</v>
      </c>
      <c r="F122" s="306">
        <v>8667</v>
      </c>
      <c r="G122" s="306">
        <v>182792</v>
      </c>
      <c r="H122" s="306">
        <v>68226</v>
      </c>
      <c r="I122" s="306">
        <v>342428</v>
      </c>
      <c r="J122" s="306">
        <v>154</v>
      </c>
      <c r="K122" s="306">
        <v>429176</v>
      </c>
      <c r="L122" s="306">
        <v>60450</v>
      </c>
      <c r="M122" s="306">
        <v>21826</v>
      </c>
      <c r="N122" s="306">
        <v>12375</v>
      </c>
      <c r="O122" s="306">
        <v>2190</v>
      </c>
      <c r="P122" s="306">
        <v>2654</v>
      </c>
      <c r="Q122" s="306">
        <v>35434</v>
      </c>
      <c r="R122" s="307">
        <v>1295818</v>
      </c>
    </row>
    <row r="123" spans="2:18" ht="15.75" x14ac:dyDescent="0.2">
      <c r="B123" s="71">
        <v>43374</v>
      </c>
      <c r="C123" s="306">
        <v>47546</v>
      </c>
      <c r="D123" s="306">
        <v>12681</v>
      </c>
      <c r="E123" s="306">
        <v>68963</v>
      </c>
      <c r="F123" s="306">
        <v>8606</v>
      </c>
      <c r="G123" s="306">
        <v>178102</v>
      </c>
      <c r="H123" s="306">
        <v>66710</v>
      </c>
      <c r="I123" s="306">
        <v>341696</v>
      </c>
      <c r="J123" s="306">
        <v>155</v>
      </c>
      <c r="K123" s="306">
        <v>423792</v>
      </c>
      <c r="L123" s="306">
        <v>61197</v>
      </c>
      <c r="M123" s="306">
        <v>21804</v>
      </c>
      <c r="N123" s="306">
        <v>12319</v>
      </c>
      <c r="O123" s="306">
        <v>2412</v>
      </c>
      <c r="P123" s="306">
        <v>2583</v>
      </c>
      <c r="Q123" s="306">
        <v>35294</v>
      </c>
      <c r="R123" s="307">
        <v>1283860</v>
      </c>
    </row>
    <row r="124" spans="2:18" ht="15.75" x14ac:dyDescent="0.2">
      <c r="B124" s="71">
        <v>43405</v>
      </c>
      <c r="C124" s="306">
        <v>47544</v>
      </c>
      <c r="D124" s="306">
        <v>12696</v>
      </c>
      <c r="E124" s="306">
        <v>68776</v>
      </c>
      <c r="F124" s="306">
        <v>8641</v>
      </c>
      <c r="G124" s="306">
        <v>176139</v>
      </c>
      <c r="H124" s="306">
        <v>64480</v>
      </c>
      <c r="I124" s="306">
        <v>334945</v>
      </c>
      <c r="J124" s="306">
        <v>148</v>
      </c>
      <c r="K124" s="306">
        <v>420435</v>
      </c>
      <c r="L124" s="306">
        <v>61569</v>
      </c>
      <c r="M124" s="306">
        <v>21741</v>
      </c>
      <c r="N124" s="306">
        <v>12138</v>
      </c>
      <c r="O124" s="306">
        <v>2366</v>
      </c>
      <c r="P124" s="306">
        <v>2533</v>
      </c>
      <c r="Q124" s="306">
        <v>35078</v>
      </c>
      <c r="R124" s="307">
        <v>1269229</v>
      </c>
    </row>
    <row r="125" spans="2:18" ht="15.75" x14ac:dyDescent="0.2">
      <c r="B125" s="71">
        <v>43435</v>
      </c>
      <c r="C125" s="306">
        <v>47622</v>
      </c>
      <c r="D125" s="306">
        <v>12683</v>
      </c>
      <c r="E125" s="306">
        <v>68468</v>
      </c>
      <c r="F125" s="306">
        <v>8819</v>
      </c>
      <c r="G125" s="306">
        <v>175299</v>
      </c>
      <c r="H125" s="306">
        <v>63665</v>
      </c>
      <c r="I125" s="306">
        <v>333858</v>
      </c>
      <c r="J125" s="306">
        <v>138</v>
      </c>
      <c r="K125" s="306">
        <v>417916</v>
      </c>
      <c r="L125" s="306">
        <v>60273</v>
      </c>
      <c r="M125" s="306">
        <v>22127</v>
      </c>
      <c r="N125" s="306">
        <v>11881</v>
      </c>
      <c r="O125" s="306">
        <v>2323</v>
      </c>
      <c r="P125" s="306">
        <v>2495</v>
      </c>
      <c r="Q125" s="306">
        <v>34728</v>
      </c>
      <c r="R125" s="307">
        <v>1262295</v>
      </c>
    </row>
    <row r="126" spans="2:18" ht="15.75" x14ac:dyDescent="0.2">
      <c r="B126" s="71">
        <v>43466</v>
      </c>
      <c r="C126" s="306">
        <v>48091</v>
      </c>
      <c r="D126" s="306">
        <v>12746</v>
      </c>
      <c r="E126" s="306">
        <v>69053</v>
      </c>
      <c r="F126" s="306">
        <v>9147</v>
      </c>
      <c r="G126" s="306">
        <v>175180</v>
      </c>
      <c r="H126" s="306">
        <v>61152</v>
      </c>
      <c r="I126" s="306">
        <v>327637</v>
      </c>
      <c r="J126" s="306">
        <v>142</v>
      </c>
      <c r="K126" s="306">
        <v>416568</v>
      </c>
      <c r="L126" s="306">
        <v>60891</v>
      </c>
      <c r="M126" s="306">
        <v>21696</v>
      </c>
      <c r="N126" s="306">
        <v>12073</v>
      </c>
      <c r="O126" s="306">
        <v>2347</v>
      </c>
      <c r="P126" s="306">
        <v>2604</v>
      </c>
      <c r="Q126" s="306">
        <v>34657</v>
      </c>
      <c r="R126" s="307">
        <v>1253984</v>
      </c>
    </row>
    <row r="127" spans="2:18" ht="15.75" x14ac:dyDescent="0.2">
      <c r="B127" s="71">
        <v>43497</v>
      </c>
      <c r="C127" s="306">
        <v>47571</v>
      </c>
      <c r="D127" s="306">
        <v>12675</v>
      </c>
      <c r="E127" s="306">
        <v>68711</v>
      </c>
      <c r="F127" s="306">
        <v>9249</v>
      </c>
      <c r="G127" s="306">
        <v>173809</v>
      </c>
      <c r="H127" s="306">
        <v>61050</v>
      </c>
      <c r="I127" s="306">
        <v>327212</v>
      </c>
      <c r="J127" s="306">
        <v>148</v>
      </c>
      <c r="K127" s="306">
        <v>416362</v>
      </c>
      <c r="L127" s="306">
        <v>60720</v>
      </c>
      <c r="M127" s="306">
        <v>21794</v>
      </c>
      <c r="N127" s="306">
        <v>11977</v>
      </c>
      <c r="O127" s="306">
        <v>2312</v>
      </c>
      <c r="P127" s="306">
        <v>2580</v>
      </c>
      <c r="Q127" s="306">
        <v>34608</v>
      </c>
      <c r="R127" s="307">
        <v>1250778</v>
      </c>
    </row>
    <row r="128" spans="2:18" ht="15.75" x14ac:dyDescent="0.2">
      <c r="B128" s="71">
        <v>43525</v>
      </c>
      <c r="C128" s="306">
        <v>47704</v>
      </c>
      <c r="D128" s="306">
        <v>12773</v>
      </c>
      <c r="E128" s="306">
        <v>68259</v>
      </c>
      <c r="F128" s="306">
        <v>9213</v>
      </c>
      <c r="G128" s="306">
        <v>171958</v>
      </c>
      <c r="H128" s="306">
        <v>60326</v>
      </c>
      <c r="I128" s="306">
        <v>325645</v>
      </c>
      <c r="J128" s="306">
        <v>140</v>
      </c>
      <c r="K128" s="306">
        <v>415610</v>
      </c>
      <c r="L128" s="306">
        <v>59487</v>
      </c>
      <c r="M128" s="306">
        <v>21720</v>
      </c>
      <c r="N128" s="306">
        <v>12097</v>
      </c>
      <c r="O128" s="306">
        <v>2312</v>
      </c>
      <c r="P128" s="306">
        <v>2650</v>
      </c>
      <c r="Q128" s="306">
        <v>34426</v>
      </c>
      <c r="R128" s="307">
        <v>1244320</v>
      </c>
    </row>
    <row r="129" spans="2:18" ht="15.75" x14ac:dyDescent="0.2">
      <c r="B129" s="71">
        <v>43556</v>
      </c>
      <c r="C129" s="306">
        <v>47704</v>
      </c>
      <c r="D129" s="306">
        <v>12818</v>
      </c>
      <c r="E129" s="306">
        <v>67927</v>
      </c>
      <c r="F129" s="306">
        <v>9255</v>
      </c>
      <c r="G129" s="306">
        <v>170750</v>
      </c>
      <c r="H129" s="306">
        <v>59944</v>
      </c>
      <c r="I129" s="306">
        <v>317866</v>
      </c>
      <c r="J129" s="306">
        <v>131</v>
      </c>
      <c r="K129" s="306">
        <v>414766</v>
      </c>
      <c r="L129" s="306">
        <v>56610</v>
      </c>
      <c r="M129" s="306">
        <v>21706</v>
      </c>
      <c r="N129" s="306">
        <v>12220</v>
      </c>
      <c r="O129" s="306">
        <v>2184</v>
      </c>
      <c r="P129" s="306">
        <v>2706</v>
      </c>
      <c r="Q129" s="306">
        <v>34273</v>
      </c>
      <c r="R129" s="307">
        <v>1230860</v>
      </c>
    </row>
    <row r="130" spans="2:18" ht="15.75" x14ac:dyDescent="0.2">
      <c r="B130" s="71">
        <v>43586</v>
      </c>
      <c r="C130" s="306">
        <v>48018</v>
      </c>
      <c r="D130" s="306">
        <v>12880</v>
      </c>
      <c r="E130" s="306">
        <v>67913</v>
      </c>
      <c r="F130" s="306">
        <v>9305</v>
      </c>
      <c r="G130" s="306">
        <v>169791</v>
      </c>
      <c r="H130" s="306">
        <v>59887</v>
      </c>
      <c r="I130" s="306">
        <v>318368</v>
      </c>
      <c r="J130" s="306">
        <v>131</v>
      </c>
      <c r="K130" s="306">
        <v>415174</v>
      </c>
      <c r="L130" s="306">
        <v>55887</v>
      </c>
      <c r="M130" s="306">
        <v>21693</v>
      </c>
      <c r="N130" s="306">
        <v>12140</v>
      </c>
      <c r="O130" s="306">
        <v>2190</v>
      </c>
      <c r="P130" s="306">
        <v>2713</v>
      </c>
      <c r="Q130" s="306">
        <v>34284</v>
      </c>
      <c r="R130" s="307">
        <v>1230374</v>
      </c>
    </row>
    <row r="131" spans="2:18" ht="15.75" x14ac:dyDescent="0.2">
      <c r="B131" s="71">
        <v>43617</v>
      </c>
      <c r="C131" s="306">
        <v>48125</v>
      </c>
      <c r="D131" s="306">
        <v>12994</v>
      </c>
      <c r="E131" s="306">
        <v>67901</v>
      </c>
      <c r="F131" s="306">
        <v>9415</v>
      </c>
      <c r="G131" s="306">
        <v>169089</v>
      </c>
      <c r="H131" s="306">
        <v>59246</v>
      </c>
      <c r="I131" s="306">
        <v>320219</v>
      </c>
      <c r="J131" s="306">
        <v>131</v>
      </c>
      <c r="K131" s="306">
        <v>414330</v>
      </c>
      <c r="L131" s="306">
        <v>55169</v>
      </c>
      <c r="M131" s="306">
        <v>21705</v>
      </c>
      <c r="N131" s="306">
        <v>12112</v>
      </c>
      <c r="O131" s="306">
        <v>2239</v>
      </c>
      <c r="P131" s="306">
        <v>2665</v>
      </c>
      <c r="Q131" s="306">
        <v>33999</v>
      </c>
      <c r="R131" s="307">
        <v>1229339</v>
      </c>
    </row>
    <row r="132" spans="2:18" ht="15.75" x14ac:dyDescent="0.2">
      <c r="B132" s="75" t="s">
        <v>129</v>
      </c>
      <c r="C132" s="308">
        <v>47686</v>
      </c>
      <c r="D132" s="308">
        <v>12721</v>
      </c>
      <c r="E132" s="308">
        <v>68639</v>
      </c>
      <c r="F132" s="308">
        <v>8987</v>
      </c>
      <c r="G132" s="308">
        <v>175827</v>
      </c>
      <c r="H132" s="308">
        <v>63563</v>
      </c>
      <c r="I132" s="308">
        <v>330525</v>
      </c>
      <c r="J132" s="308">
        <v>145</v>
      </c>
      <c r="K132" s="308">
        <v>420253</v>
      </c>
      <c r="L132" s="308">
        <v>59376</v>
      </c>
      <c r="M132" s="308">
        <v>21815</v>
      </c>
      <c r="N132" s="308">
        <v>12196</v>
      </c>
      <c r="O132" s="308">
        <v>2293</v>
      </c>
      <c r="P132" s="308">
        <v>2654</v>
      </c>
      <c r="Q132" s="308">
        <v>34687</v>
      </c>
      <c r="R132" s="424">
        <v>1261367</v>
      </c>
    </row>
    <row r="133" spans="2:18" ht="15.75" x14ac:dyDescent="0.2">
      <c r="B133" s="71">
        <v>43647</v>
      </c>
      <c r="C133" s="306">
        <v>48316</v>
      </c>
      <c r="D133" s="306">
        <v>13013</v>
      </c>
      <c r="E133" s="306">
        <v>67860</v>
      </c>
      <c r="F133" s="306">
        <v>9613</v>
      </c>
      <c r="G133" s="306">
        <v>168544</v>
      </c>
      <c r="H133" s="306">
        <v>58061</v>
      </c>
      <c r="I133" s="306">
        <v>316042</v>
      </c>
      <c r="J133" s="306">
        <v>127</v>
      </c>
      <c r="K133" s="306">
        <v>412451</v>
      </c>
      <c r="L133" s="306">
        <v>54796</v>
      </c>
      <c r="M133" s="306">
        <v>21628</v>
      </c>
      <c r="N133" s="306">
        <v>12333</v>
      </c>
      <c r="O133" s="306">
        <v>2201</v>
      </c>
      <c r="P133" s="306">
        <v>2720</v>
      </c>
      <c r="Q133" s="306">
        <v>33847</v>
      </c>
      <c r="R133" s="307">
        <v>1221552</v>
      </c>
    </row>
    <row r="134" spans="2:18" ht="15.75" x14ac:dyDescent="0.2">
      <c r="B134" s="71">
        <v>43678</v>
      </c>
      <c r="C134" s="306">
        <v>48446</v>
      </c>
      <c r="D134" s="306">
        <v>12992</v>
      </c>
      <c r="E134" s="306">
        <v>67557</v>
      </c>
      <c r="F134" s="306">
        <v>9583</v>
      </c>
      <c r="G134" s="306">
        <v>167960</v>
      </c>
      <c r="H134" s="306">
        <v>57931</v>
      </c>
      <c r="I134" s="306">
        <v>318314</v>
      </c>
      <c r="J134" s="306">
        <v>131</v>
      </c>
      <c r="K134" s="306">
        <v>410883</v>
      </c>
      <c r="L134" s="306">
        <v>54394</v>
      </c>
      <c r="M134" s="306">
        <v>21674</v>
      </c>
      <c r="N134" s="306">
        <v>11967</v>
      </c>
      <c r="O134" s="306">
        <v>2127</v>
      </c>
      <c r="P134" s="306">
        <v>2531</v>
      </c>
      <c r="Q134" s="306">
        <v>34059</v>
      </c>
      <c r="R134" s="307">
        <v>1220549</v>
      </c>
    </row>
    <row r="135" spans="2:18" ht="15.75" x14ac:dyDescent="0.2">
      <c r="B135" s="71">
        <v>43709</v>
      </c>
      <c r="C135" s="306">
        <v>48386</v>
      </c>
      <c r="D135" s="306">
        <v>13012</v>
      </c>
      <c r="E135" s="306">
        <v>67382</v>
      </c>
      <c r="F135" s="306">
        <v>9644</v>
      </c>
      <c r="G135" s="306">
        <v>167359</v>
      </c>
      <c r="H135" s="306">
        <v>57640</v>
      </c>
      <c r="I135" s="306">
        <v>320213</v>
      </c>
      <c r="J135" s="306">
        <v>136</v>
      </c>
      <c r="K135" s="306">
        <v>409522</v>
      </c>
      <c r="L135" s="306">
        <v>54464</v>
      </c>
      <c r="M135" s="306">
        <v>21595</v>
      </c>
      <c r="N135" s="306">
        <v>11716</v>
      </c>
      <c r="O135" s="306">
        <v>2094</v>
      </c>
      <c r="P135" s="306">
        <v>2376</v>
      </c>
      <c r="Q135" s="306">
        <v>33890</v>
      </c>
      <c r="R135" s="307">
        <v>1219429</v>
      </c>
    </row>
    <row r="136" spans="2:18" ht="15.75" x14ac:dyDescent="0.2">
      <c r="B136" s="71">
        <v>43739</v>
      </c>
      <c r="C136" s="306">
        <v>48434</v>
      </c>
      <c r="D136" s="306">
        <v>12986</v>
      </c>
      <c r="E136" s="306">
        <v>67105</v>
      </c>
      <c r="F136" s="306">
        <v>9740</v>
      </c>
      <c r="G136" s="306">
        <v>165851</v>
      </c>
      <c r="H136" s="306">
        <v>58277</v>
      </c>
      <c r="I136" s="306">
        <v>319577</v>
      </c>
      <c r="J136" s="306">
        <v>146</v>
      </c>
      <c r="K136" s="306">
        <v>407413</v>
      </c>
      <c r="L136" s="306">
        <v>55221</v>
      </c>
      <c r="M136" s="306">
        <v>21599</v>
      </c>
      <c r="N136" s="306">
        <v>11490</v>
      </c>
      <c r="O136" s="306">
        <v>2075</v>
      </c>
      <c r="P136" s="306">
        <v>2386</v>
      </c>
      <c r="Q136" s="306">
        <v>33914</v>
      </c>
      <c r="R136" s="307">
        <v>1216214</v>
      </c>
    </row>
    <row r="137" spans="2:18" ht="15.75" x14ac:dyDescent="0.2">
      <c r="B137" s="71">
        <v>43770</v>
      </c>
      <c r="C137" s="306">
        <v>47574</v>
      </c>
      <c r="D137" s="306">
        <v>12898</v>
      </c>
      <c r="E137" s="306">
        <v>66382</v>
      </c>
      <c r="F137" s="306">
        <v>9841</v>
      </c>
      <c r="G137" s="306">
        <v>164578</v>
      </c>
      <c r="H137" s="306">
        <v>58658</v>
      </c>
      <c r="I137" s="306">
        <v>320755</v>
      </c>
      <c r="J137" s="306">
        <v>144</v>
      </c>
      <c r="K137" s="306">
        <v>405220</v>
      </c>
      <c r="L137" s="306">
        <v>56378</v>
      </c>
      <c r="M137" s="306">
        <v>21579</v>
      </c>
      <c r="N137" s="306">
        <v>11081</v>
      </c>
      <c r="O137" s="306">
        <v>2146</v>
      </c>
      <c r="P137" s="306">
        <v>2274</v>
      </c>
      <c r="Q137" s="306">
        <v>33566</v>
      </c>
      <c r="R137" s="307">
        <v>1213074</v>
      </c>
    </row>
    <row r="138" spans="2:18" ht="15.75" x14ac:dyDescent="0.2">
      <c r="B138" s="71">
        <v>43800</v>
      </c>
      <c r="C138" s="306">
        <v>47575</v>
      </c>
      <c r="D138" s="306">
        <v>12914</v>
      </c>
      <c r="E138" s="306">
        <v>66059</v>
      </c>
      <c r="F138" s="306">
        <v>10140</v>
      </c>
      <c r="G138" s="306">
        <v>161286</v>
      </c>
      <c r="H138" s="306">
        <v>59126</v>
      </c>
      <c r="I138" s="306">
        <v>319312</v>
      </c>
      <c r="J138" s="306">
        <v>136</v>
      </c>
      <c r="K138" s="306">
        <v>404097</v>
      </c>
      <c r="L138" s="306">
        <v>56938</v>
      </c>
      <c r="M138" s="306">
        <v>21585</v>
      </c>
      <c r="N138" s="306">
        <v>10832</v>
      </c>
      <c r="O138" s="306">
        <v>2129</v>
      </c>
      <c r="P138" s="306">
        <v>2219</v>
      </c>
      <c r="Q138" s="306">
        <v>33218</v>
      </c>
      <c r="R138" s="307">
        <v>1207566</v>
      </c>
    </row>
    <row r="139" spans="2:18" ht="15.75" x14ac:dyDescent="0.2">
      <c r="B139" s="71">
        <v>43831</v>
      </c>
      <c r="C139" s="306">
        <v>47095</v>
      </c>
      <c r="D139" s="306">
        <v>12981</v>
      </c>
      <c r="E139" s="306">
        <v>66551</v>
      </c>
      <c r="F139" s="306">
        <v>10244</v>
      </c>
      <c r="G139" s="306">
        <v>160061</v>
      </c>
      <c r="H139" s="306">
        <v>58152</v>
      </c>
      <c r="I139" s="306">
        <v>315372</v>
      </c>
      <c r="J139" s="306">
        <v>136</v>
      </c>
      <c r="K139" s="306">
        <v>400649</v>
      </c>
      <c r="L139" s="306">
        <v>57319</v>
      </c>
      <c r="M139" s="306">
        <v>21458</v>
      </c>
      <c r="N139" s="306">
        <v>10842</v>
      </c>
      <c r="O139" s="306">
        <v>2191</v>
      </c>
      <c r="P139" s="306">
        <v>2270</v>
      </c>
      <c r="Q139" s="306">
        <v>33011</v>
      </c>
      <c r="R139" s="307">
        <v>1198332</v>
      </c>
    </row>
    <row r="140" spans="2:18" ht="15.75" x14ac:dyDescent="0.2">
      <c r="B140" s="71">
        <v>43862</v>
      </c>
      <c r="C140" s="306">
        <v>46391</v>
      </c>
      <c r="D140" s="306">
        <v>13005</v>
      </c>
      <c r="E140" s="306">
        <v>66189</v>
      </c>
      <c r="F140" s="306">
        <v>10277</v>
      </c>
      <c r="G140" s="306">
        <v>159654</v>
      </c>
      <c r="H140" s="306">
        <v>57851</v>
      </c>
      <c r="I140" s="306">
        <v>315302</v>
      </c>
      <c r="J140" s="306">
        <v>131</v>
      </c>
      <c r="K140" s="306">
        <v>398833</v>
      </c>
      <c r="L140" s="306">
        <v>56886</v>
      </c>
      <c r="M140" s="306">
        <v>20978</v>
      </c>
      <c r="N140" s="306">
        <v>10763</v>
      </c>
      <c r="O140" s="306">
        <v>2187</v>
      </c>
      <c r="P140" s="306">
        <v>2249</v>
      </c>
      <c r="Q140" s="306">
        <v>32739</v>
      </c>
      <c r="R140" s="307">
        <v>1193435</v>
      </c>
    </row>
    <row r="141" spans="2:18" ht="15.75" x14ac:dyDescent="0.2">
      <c r="B141" s="71">
        <v>43891</v>
      </c>
      <c r="C141" s="306">
        <v>46567</v>
      </c>
      <c r="D141" s="306">
        <v>12976</v>
      </c>
      <c r="E141" s="306">
        <v>65220</v>
      </c>
      <c r="F141" s="306">
        <v>11546</v>
      </c>
      <c r="G141" s="306">
        <v>159152</v>
      </c>
      <c r="H141" s="306">
        <v>56350</v>
      </c>
      <c r="I141" s="306">
        <v>313931</v>
      </c>
      <c r="J141" s="306">
        <v>139</v>
      </c>
      <c r="K141" s="306">
        <v>398268</v>
      </c>
      <c r="L141" s="306">
        <v>56165</v>
      </c>
      <c r="M141" s="306">
        <v>20896</v>
      </c>
      <c r="N141" s="306">
        <v>11088</v>
      </c>
      <c r="O141" s="306">
        <v>2190</v>
      </c>
      <c r="P141" s="306">
        <v>2376</v>
      </c>
      <c r="Q141" s="306">
        <v>32749</v>
      </c>
      <c r="R141" s="307">
        <v>1189613</v>
      </c>
    </row>
    <row r="142" spans="2:18" ht="15.75" x14ac:dyDescent="0.2">
      <c r="B142" s="71">
        <v>43922</v>
      </c>
      <c r="C142" s="306"/>
      <c r="D142" s="306"/>
      <c r="E142" s="306"/>
      <c r="F142" s="306"/>
      <c r="G142" s="306"/>
      <c r="H142" s="306"/>
      <c r="I142" s="306"/>
      <c r="J142" s="306"/>
      <c r="K142" s="306"/>
      <c r="L142" s="306"/>
      <c r="M142" s="306"/>
      <c r="N142" s="306"/>
      <c r="O142" s="306"/>
      <c r="P142" s="306"/>
      <c r="Q142" s="306"/>
      <c r="R142" s="307"/>
    </row>
    <row r="143" spans="2:18" ht="15.75" x14ac:dyDescent="0.2">
      <c r="B143" s="71">
        <v>43952</v>
      </c>
      <c r="C143" s="306"/>
      <c r="D143" s="306"/>
      <c r="E143" s="306"/>
      <c r="F143" s="306"/>
      <c r="G143" s="306"/>
      <c r="H143" s="306"/>
      <c r="I143" s="306"/>
      <c r="J143" s="306"/>
      <c r="K143" s="306"/>
      <c r="L143" s="306"/>
      <c r="M143" s="306"/>
      <c r="N143" s="306"/>
      <c r="O143" s="306"/>
      <c r="P143" s="306"/>
      <c r="Q143" s="306"/>
      <c r="R143" s="307"/>
    </row>
    <row r="144" spans="2:18" ht="15.75" x14ac:dyDescent="0.2">
      <c r="B144" s="71">
        <v>43983</v>
      </c>
      <c r="C144" s="306"/>
      <c r="D144" s="306"/>
      <c r="E144" s="306"/>
      <c r="F144" s="306"/>
      <c r="G144" s="306"/>
      <c r="H144" s="306"/>
      <c r="I144" s="306"/>
      <c r="J144" s="306"/>
      <c r="K144" s="306"/>
      <c r="L144" s="306"/>
      <c r="M144" s="306"/>
      <c r="N144" s="306"/>
      <c r="O144" s="306"/>
      <c r="P144" s="306"/>
      <c r="Q144" s="306"/>
      <c r="R144" s="307"/>
    </row>
    <row r="145" spans="2:19" ht="15.75" x14ac:dyDescent="0.25">
      <c r="B145" s="79" t="s">
        <v>266</v>
      </c>
      <c r="C145" s="310">
        <v>47643</v>
      </c>
      <c r="D145" s="310">
        <v>12975</v>
      </c>
      <c r="E145" s="310">
        <v>66701</v>
      </c>
      <c r="F145" s="310">
        <v>10070</v>
      </c>
      <c r="G145" s="310">
        <v>163827</v>
      </c>
      <c r="H145" s="310">
        <v>58005</v>
      </c>
      <c r="I145" s="310">
        <v>317646</v>
      </c>
      <c r="J145" s="310">
        <v>136</v>
      </c>
      <c r="K145" s="310">
        <v>405260</v>
      </c>
      <c r="L145" s="310">
        <v>55840</v>
      </c>
      <c r="M145" s="310">
        <v>21444</v>
      </c>
      <c r="N145" s="310">
        <v>11346</v>
      </c>
      <c r="O145" s="310">
        <v>2149</v>
      </c>
      <c r="P145" s="310">
        <v>2378</v>
      </c>
      <c r="Q145" s="310">
        <v>33444</v>
      </c>
      <c r="R145" s="311">
        <v>1208863</v>
      </c>
    </row>
    <row r="146" spans="2:19" ht="15.75" customHeight="1" x14ac:dyDescent="0.25">
      <c r="B146" s="79" t="s">
        <v>267</v>
      </c>
      <c r="C146" s="310">
        <v>49021</v>
      </c>
      <c r="D146" s="310">
        <v>13368</v>
      </c>
      <c r="E146" s="310">
        <v>68435</v>
      </c>
      <c r="F146" s="310">
        <v>10308</v>
      </c>
      <c r="G146" s="310">
        <v>170079</v>
      </c>
      <c r="H146" s="310">
        <v>61682</v>
      </c>
      <c r="I146" s="310">
        <v>322747</v>
      </c>
      <c r="J146" s="310">
        <v>132</v>
      </c>
      <c r="K146" s="310">
        <v>417059</v>
      </c>
      <c r="L146" s="310">
        <v>55611</v>
      </c>
      <c r="M146" s="310">
        <v>21964</v>
      </c>
      <c r="N146" s="310">
        <v>12266</v>
      </c>
      <c r="O146" s="310">
        <v>2267</v>
      </c>
      <c r="P146" s="310">
        <v>2667</v>
      </c>
      <c r="Q146" s="310">
        <v>34631</v>
      </c>
      <c r="R146" s="311">
        <v>1242237</v>
      </c>
    </row>
    <row r="147" spans="2:19" ht="15.75" x14ac:dyDescent="0.2">
      <c r="B147" s="81" t="s">
        <v>268</v>
      </c>
      <c r="C147" s="306">
        <v>176</v>
      </c>
      <c r="D147" s="306">
        <v>-29</v>
      </c>
      <c r="E147" s="306">
        <v>-969</v>
      </c>
      <c r="F147" s="306">
        <v>1269</v>
      </c>
      <c r="G147" s="306">
        <v>-502</v>
      </c>
      <c r="H147" s="306">
        <v>-1501</v>
      </c>
      <c r="I147" s="306">
        <v>-1371</v>
      </c>
      <c r="J147" s="306">
        <v>8</v>
      </c>
      <c r="K147" s="306">
        <v>-565</v>
      </c>
      <c r="L147" s="306">
        <v>-721</v>
      </c>
      <c r="M147" s="306">
        <v>-82</v>
      </c>
      <c r="N147" s="306">
        <v>325</v>
      </c>
      <c r="O147" s="306">
        <v>3</v>
      </c>
      <c r="P147" s="306">
        <v>127</v>
      </c>
      <c r="Q147" s="306">
        <v>10</v>
      </c>
      <c r="R147" s="312">
        <v>-3822</v>
      </c>
    </row>
    <row r="148" spans="2:19" ht="15.75" x14ac:dyDescent="0.2">
      <c r="B148" s="81" t="s">
        <v>269</v>
      </c>
      <c r="C148" s="5">
        <v>3.6652921820983799E-3</v>
      </c>
      <c r="D148" s="5">
        <v>-2.2515527950310557E-3</v>
      </c>
      <c r="E148" s="5">
        <v>-1.426825497327463E-2</v>
      </c>
      <c r="F148" s="5">
        <v>0.13637829124126813</v>
      </c>
      <c r="G148" s="5">
        <v>-2.9565760258199788E-3</v>
      </c>
      <c r="H148" s="5">
        <v>-2.5063870289044367E-2</v>
      </c>
      <c r="I148" s="5">
        <v>-4.3063373203337018E-3</v>
      </c>
      <c r="J148" s="5">
        <v>6.1068702290076333E-2</v>
      </c>
      <c r="K148" s="5">
        <v>-1.3608751993140226E-3</v>
      </c>
      <c r="L148" s="5">
        <v>-1.2901032440460215E-2</v>
      </c>
      <c r="M148" s="5">
        <v>-3.7800212049970035E-3</v>
      </c>
      <c r="N148" s="5">
        <v>2.6771004942339374E-2</v>
      </c>
      <c r="O148" s="5">
        <v>1.3698630136986301E-3</v>
      </c>
      <c r="P148" s="5">
        <v>4.6811647622558052E-2</v>
      </c>
      <c r="Q148" s="5">
        <v>2.9168125072920315E-4</v>
      </c>
      <c r="R148" s="197">
        <v>-3.106372533879942E-3</v>
      </c>
    </row>
    <row r="149" spans="2:19" ht="15.75" x14ac:dyDescent="0.2">
      <c r="B149" s="81" t="s">
        <v>270</v>
      </c>
      <c r="C149" s="306">
        <v>-1137</v>
      </c>
      <c r="D149" s="306">
        <v>203</v>
      </c>
      <c r="E149" s="306">
        <v>-3039</v>
      </c>
      <c r="F149" s="306">
        <v>2333</v>
      </c>
      <c r="G149" s="306">
        <v>-12806</v>
      </c>
      <c r="H149" s="306">
        <v>-3976</v>
      </c>
      <c r="I149" s="306">
        <v>-11714</v>
      </c>
      <c r="J149" s="306">
        <v>-1</v>
      </c>
      <c r="K149" s="306">
        <v>-17342</v>
      </c>
      <c r="L149" s="306">
        <v>-3322</v>
      </c>
      <c r="M149" s="306">
        <v>-824</v>
      </c>
      <c r="N149" s="306">
        <v>-1009</v>
      </c>
      <c r="O149" s="306">
        <v>-122</v>
      </c>
      <c r="P149" s="306">
        <v>-274</v>
      </c>
      <c r="Q149" s="306">
        <v>-1677</v>
      </c>
      <c r="R149" s="312">
        <v>-54707</v>
      </c>
    </row>
    <row r="150" spans="2:19" ht="16.5" thickBot="1" x14ac:dyDescent="0.25">
      <c r="B150" s="81" t="s">
        <v>271</v>
      </c>
      <c r="C150" s="5">
        <v>-2.41961226617863E-2</v>
      </c>
      <c r="D150" s="5">
        <v>1.6356457980823462E-2</v>
      </c>
      <c r="E150" s="5">
        <v>-4.3962561661868738E-2</v>
      </c>
      <c r="F150" s="5">
        <v>0.26846950517836593</v>
      </c>
      <c r="G150" s="5">
        <v>-7.0209488094650677E-2</v>
      </c>
      <c r="H150" s="5">
        <v>-5.7777261102069287E-2</v>
      </c>
      <c r="I150" s="5">
        <v>-3.4459326286929638E-2</v>
      </c>
      <c r="J150" s="5">
        <v>-5.9171597633136093E-3</v>
      </c>
      <c r="K150" s="5">
        <v>-4.0508091340583773E-2</v>
      </c>
      <c r="L150" s="5">
        <v>-5.4467945564846694E-2</v>
      </c>
      <c r="M150" s="5">
        <v>-3.7295193265139859E-2</v>
      </c>
      <c r="N150" s="5">
        <v>-8.204586111562856E-2</v>
      </c>
      <c r="O150" s="5">
        <v>-4.9533089727974017E-2</v>
      </c>
      <c r="P150" s="5">
        <v>-9.6785588131402325E-2</v>
      </c>
      <c r="Q150" s="5">
        <v>-4.8687725002903262E-2</v>
      </c>
      <c r="R150" s="197">
        <v>-4.2350418418139454E-2</v>
      </c>
    </row>
    <row r="151" spans="2:19" ht="18.75" hidden="1" x14ac:dyDescent="0.2">
      <c r="B151" s="104" t="s">
        <v>62</v>
      </c>
      <c r="C151" s="4"/>
      <c r="D151" s="4"/>
      <c r="E151" s="4"/>
      <c r="F151" s="4"/>
      <c r="G151" s="105"/>
      <c r="H151" s="105"/>
      <c r="I151" s="4"/>
      <c r="J151" s="4"/>
      <c r="K151" s="4"/>
      <c r="L151" s="4"/>
      <c r="M151" s="4"/>
      <c r="N151" s="4"/>
      <c r="O151" s="4"/>
      <c r="P151" s="4"/>
      <c r="Q151" s="4"/>
      <c r="R151" s="80"/>
    </row>
    <row r="152" spans="2:19" ht="15.75" hidden="1" x14ac:dyDescent="0.2">
      <c r="B152" s="104" t="s">
        <v>5</v>
      </c>
      <c r="C152" s="4"/>
      <c r="D152" s="4"/>
      <c r="E152" s="4"/>
      <c r="F152" s="4"/>
      <c r="G152" s="4"/>
      <c r="H152" s="4"/>
      <c r="I152" s="4"/>
      <c r="J152" s="4"/>
      <c r="K152" s="4"/>
      <c r="L152" s="4"/>
      <c r="M152" s="4"/>
      <c r="N152" s="4"/>
      <c r="O152" s="4"/>
      <c r="P152" s="4"/>
      <c r="Q152" s="4"/>
      <c r="R152" s="80"/>
    </row>
    <row r="153" spans="2:19" ht="15.75" hidden="1" x14ac:dyDescent="0.2">
      <c r="B153" s="131" t="s">
        <v>22</v>
      </c>
      <c r="C153" s="4"/>
      <c r="D153" s="4"/>
      <c r="E153" s="4"/>
      <c r="F153" s="4"/>
      <c r="G153" s="105"/>
      <c r="H153" s="105"/>
      <c r="I153" s="4"/>
      <c r="J153" s="4"/>
      <c r="K153" s="4"/>
      <c r="L153" s="4"/>
      <c r="M153" s="4"/>
      <c r="N153" s="4"/>
      <c r="O153" s="4"/>
      <c r="P153" s="4"/>
      <c r="Q153" s="4"/>
      <c r="R153" s="80"/>
    </row>
    <row r="154" spans="2:19" ht="16.5" hidden="1" thickBot="1" x14ac:dyDescent="0.25">
      <c r="B154" s="132" t="s">
        <v>6</v>
      </c>
      <c r="C154" s="106"/>
      <c r="D154" s="106"/>
      <c r="E154" s="106"/>
      <c r="F154" s="106"/>
      <c r="G154" s="107"/>
      <c r="H154" s="107"/>
      <c r="I154" s="106"/>
      <c r="J154" s="106"/>
      <c r="K154" s="106"/>
      <c r="L154" s="106"/>
      <c r="M154" s="106"/>
      <c r="N154" s="106"/>
      <c r="O154" s="106"/>
      <c r="P154" s="106"/>
      <c r="Q154" s="106"/>
      <c r="R154" s="198"/>
    </row>
    <row r="155" spans="2:19" ht="16.5" hidden="1" thickBot="1" x14ac:dyDescent="0.25">
      <c r="B155" s="104"/>
      <c r="C155" s="4"/>
      <c r="D155" s="4"/>
      <c r="E155" s="4"/>
      <c r="F155" s="4"/>
      <c r="G155" s="4"/>
      <c r="H155" s="4"/>
      <c r="I155" s="4"/>
      <c r="J155" s="4"/>
      <c r="K155" s="4"/>
      <c r="L155" s="4"/>
      <c r="M155" s="4"/>
      <c r="N155" s="4"/>
      <c r="O155" s="4"/>
      <c r="P155" s="4"/>
      <c r="Q155" s="4"/>
      <c r="R155" s="80"/>
    </row>
    <row r="156" spans="2:19" x14ac:dyDescent="0.2">
      <c r="B156" s="548" t="s">
        <v>4</v>
      </c>
      <c r="C156" s="549"/>
      <c r="D156" s="549"/>
      <c r="E156" s="549"/>
      <c r="F156" s="549"/>
      <c r="G156" s="549"/>
      <c r="H156" s="549"/>
      <c r="I156" s="549"/>
      <c r="J156" s="549"/>
      <c r="K156" s="549"/>
      <c r="L156" s="549"/>
      <c r="M156" s="549"/>
      <c r="N156" s="549"/>
      <c r="O156" s="549"/>
      <c r="P156" s="549"/>
      <c r="Q156" s="549"/>
      <c r="R156" s="550"/>
    </row>
    <row r="157" spans="2:19" x14ac:dyDescent="0.2">
      <c r="B157" s="551" t="s">
        <v>130</v>
      </c>
      <c r="C157" s="552"/>
      <c r="D157" s="552"/>
      <c r="E157" s="552"/>
      <c r="F157" s="552"/>
      <c r="G157" s="552"/>
      <c r="H157" s="552"/>
      <c r="I157" s="552"/>
      <c r="J157" s="552"/>
      <c r="K157" s="552"/>
      <c r="L157" s="552"/>
      <c r="M157" s="552"/>
      <c r="N157" s="552"/>
      <c r="O157" s="552"/>
      <c r="P157" s="552"/>
      <c r="Q157" s="552"/>
      <c r="R157" s="553"/>
    </row>
    <row r="158" spans="2:19" x14ac:dyDescent="0.2">
      <c r="B158" s="554" t="s">
        <v>187</v>
      </c>
      <c r="C158" s="555"/>
      <c r="D158" s="555"/>
      <c r="E158" s="555"/>
      <c r="F158" s="555"/>
      <c r="G158" s="555"/>
      <c r="H158" s="555"/>
      <c r="I158" s="555"/>
      <c r="J158" s="555"/>
      <c r="K158" s="555"/>
      <c r="L158" s="555"/>
      <c r="M158" s="555"/>
      <c r="N158" s="555"/>
      <c r="O158" s="555"/>
      <c r="P158" s="555"/>
      <c r="Q158" s="555"/>
      <c r="R158" s="556"/>
    </row>
    <row r="159" spans="2:19" ht="26.25" customHeight="1" thickBot="1" x14ac:dyDescent="0.25">
      <c r="B159" s="557" t="s">
        <v>131</v>
      </c>
      <c r="C159" s="558"/>
      <c r="D159" s="558"/>
      <c r="E159" s="558"/>
      <c r="F159" s="558"/>
      <c r="G159" s="558"/>
      <c r="H159" s="558"/>
      <c r="I159" s="558"/>
      <c r="J159" s="558"/>
      <c r="K159" s="558"/>
      <c r="L159" s="558"/>
      <c r="M159" s="558"/>
      <c r="N159" s="558"/>
      <c r="O159" s="558"/>
      <c r="P159" s="558"/>
      <c r="Q159" s="558"/>
      <c r="R159" s="559"/>
    </row>
    <row r="160" spans="2:19" ht="31.5" x14ac:dyDescent="0.2">
      <c r="S160" s="257" t="s">
        <v>91</v>
      </c>
    </row>
    <row r="161" ht="15.75" customHeight="1" x14ac:dyDescent="0.2"/>
    <row r="162" ht="16.5" customHeight="1" x14ac:dyDescent="0.2"/>
    <row r="163" ht="15.75" customHeight="1" x14ac:dyDescent="0.2"/>
  </sheetData>
  <mergeCells count="5">
    <mergeCell ref="B1:R1"/>
    <mergeCell ref="B156:R156"/>
    <mergeCell ref="B157:R157"/>
    <mergeCell ref="B158:R158"/>
    <mergeCell ref="B159:R159"/>
  </mergeCells>
  <printOptions horizontalCentered="1" gridLines="1"/>
  <pageMargins left="0.28999999999999998" right="0.28999999999999998" top="0.7" bottom="0.43" header="0.3" footer="0.27"/>
  <pageSetup scale="50" firstPageNumber="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R121"/>
  <sheetViews>
    <sheetView view="pageBreakPreview" topLeftCell="H83" zoomScale="80" zoomScaleNormal="100" zoomScaleSheetLayoutView="80" workbookViewId="0">
      <selection activeCell="S121" sqref="S121"/>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17" ht="19.5" thickBot="1" x14ac:dyDescent="0.25">
      <c r="A1" s="566" t="s">
        <v>67</v>
      </c>
      <c r="B1" s="567"/>
      <c r="C1" s="567"/>
      <c r="D1" s="567"/>
      <c r="E1" s="567"/>
      <c r="F1" s="567"/>
      <c r="G1" s="567"/>
      <c r="H1" s="567"/>
      <c r="I1" s="567"/>
      <c r="J1" s="567"/>
      <c r="K1" s="567"/>
      <c r="L1" s="567"/>
      <c r="M1" s="567"/>
      <c r="N1" s="567"/>
      <c r="O1" s="567"/>
      <c r="P1" s="567"/>
      <c r="Q1" s="568"/>
    </row>
    <row r="2" spans="1:17" ht="79.5" thickBot="1" x14ac:dyDescent="0.25">
      <c r="A2" s="99"/>
      <c r="B2" s="100" t="s">
        <v>37</v>
      </c>
      <c r="C2" s="100" t="s">
        <v>38</v>
      </c>
      <c r="D2" s="100" t="s">
        <v>39</v>
      </c>
      <c r="E2" s="100" t="s">
        <v>26</v>
      </c>
      <c r="F2" s="100" t="s">
        <v>40</v>
      </c>
      <c r="G2" s="100" t="s">
        <v>41</v>
      </c>
      <c r="H2" s="100" t="s">
        <v>42</v>
      </c>
      <c r="I2" s="100" t="s">
        <v>1</v>
      </c>
      <c r="J2" s="100" t="s">
        <v>47</v>
      </c>
      <c r="K2" s="100" t="s">
        <v>43</v>
      </c>
      <c r="L2" s="100" t="s">
        <v>2</v>
      </c>
      <c r="M2" s="100" t="s">
        <v>44</v>
      </c>
      <c r="N2" s="100" t="s">
        <v>45</v>
      </c>
      <c r="O2" s="100" t="s">
        <v>46</v>
      </c>
      <c r="P2" s="100" t="s">
        <v>9</v>
      </c>
      <c r="Q2" s="101" t="s">
        <v>0</v>
      </c>
    </row>
    <row r="3" spans="1:17" ht="19.5" thickBot="1" x14ac:dyDescent="0.25">
      <c r="A3" s="133" t="s">
        <v>68</v>
      </c>
      <c r="B3" s="134"/>
      <c r="C3" s="134"/>
      <c r="D3" s="134"/>
      <c r="E3" s="134"/>
      <c r="F3" s="134"/>
      <c r="G3" s="134"/>
      <c r="H3" s="134"/>
      <c r="I3" s="134"/>
      <c r="J3" s="134"/>
      <c r="K3" s="134"/>
      <c r="L3" s="134"/>
      <c r="M3" s="134"/>
      <c r="N3" s="134"/>
      <c r="O3" s="134"/>
      <c r="P3" s="134"/>
      <c r="Q3" s="135"/>
    </row>
    <row r="4" spans="1:17" ht="15.75" x14ac:dyDescent="0.2">
      <c r="A4" s="77">
        <v>43647</v>
      </c>
      <c r="B4" s="313">
        <v>39482</v>
      </c>
      <c r="C4" s="313">
        <v>10838</v>
      </c>
      <c r="D4" s="313">
        <v>60660</v>
      </c>
      <c r="E4" s="313">
        <v>8712</v>
      </c>
      <c r="F4" s="313">
        <v>149937</v>
      </c>
      <c r="G4" s="313">
        <v>51255</v>
      </c>
      <c r="H4" s="313">
        <v>274912</v>
      </c>
      <c r="I4" s="313">
        <v>127</v>
      </c>
      <c r="J4" s="313">
        <v>382996</v>
      </c>
      <c r="K4" s="313">
        <v>50963</v>
      </c>
      <c r="L4" s="313">
        <v>21029</v>
      </c>
      <c r="M4" s="313">
        <v>10862</v>
      </c>
      <c r="N4" s="313">
        <v>1922</v>
      </c>
      <c r="O4" s="313">
        <v>2717</v>
      </c>
      <c r="P4" s="313">
        <v>33847</v>
      </c>
      <c r="Q4" s="314">
        <v>1100259</v>
      </c>
    </row>
    <row r="5" spans="1:17" ht="15.75" x14ac:dyDescent="0.2">
      <c r="A5" s="71">
        <v>43678</v>
      </c>
      <c r="B5" s="306">
        <v>38793</v>
      </c>
      <c r="C5" s="306">
        <v>10733</v>
      </c>
      <c r="D5" s="306">
        <v>60073</v>
      </c>
      <c r="E5" s="306">
        <v>8635</v>
      </c>
      <c r="F5" s="306">
        <v>148654</v>
      </c>
      <c r="G5" s="306">
        <v>50877</v>
      </c>
      <c r="H5" s="306">
        <v>275224</v>
      </c>
      <c r="I5" s="306">
        <v>131</v>
      </c>
      <c r="J5" s="306">
        <v>380413</v>
      </c>
      <c r="K5" s="306">
        <v>50448</v>
      </c>
      <c r="L5" s="306">
        <v>21022</v>
      </c>
      <c r="M5" s="306">
        <v>10523</v>
      </c>
      <c r="N5" s="306">
        <v>1849</v>
      </c>
      <c r="O5" s="306">
        <v>2530</v>
      </c>
      <c r="P5" s="306">
        <v>34059</v>
      </c>
      <c r="Q5" s="307">
        <v>1093964</v>
      </c>
    </row>
    <row r="6" spans="1:17" ht="15.75" x14ac:dyDescent="0.2">
      <c r="A6" s="71">
        <v>43709</v>
      </c>
      <c r="B6" s="306">
        <v>38096</v>
      </c>
      <c r="C6" s="306">
        <v>10623</v>
      </c>
      <c r="D6" s="306">
        <v>59365</v>
      </c>
      <c r="E6" s="306">
        <v>8621</v>
      </c>
      <c r="F6" s="306">
        <v>147364</v>
      </c>
      <c r="G6" s="306">
        <v>50249</v>
      </c>
      <c r="H6" s="306">
        <v>275436</v>
      </c>
      <c r="I6" s="306">
        <v>136</v>
      </c>
      <c r="J6" s="306">
        <v>379270</v>
      </c>
      <c r="K6" s="306">
        <v>50584</v>
      </c>
      <c r="L6" s="306">
        <v>20964</v>
      </c>
      <c r="M6" s="306">
        <v>10172</v>
      </c>
      <c r="N6" s="306">
        <v>1833</v>
      </c>
      <c r="O6" s="306">
        <v>2376</v>
      </c>
      <c r="P6" s="306">
        <v>33890</v>
      </c>
      <c r="Q6" s="307">
        <v>1088979</v>
      </c>
    </row>
    <row r="7" spans="1:17" ht="15.75" x14ac:dyDescent="0.2">
      <c r="A7" s="71">
        <v>43739</v>
      </c>
      <c r="B7" s="306">
        <v>38139</v>
      </c>
      <c r="C7" s="306">
        <v>10622</v>
      </c>
      <c r="D7" s="306">
        <v>59151</v>
      </c>
      <c r="E7" s="306">
        <v>8742</v>
      </c>
      <c r="F7" s="306">
        <v>146030</v>
      </c>
      <c r="G7" s="306">
        <v>50815</v>
      </c>
      <c r="H7" s="306">
        <v>274311</v>
      </c>
      <c r="I7" s="306">
        <v>146</v>
      </c>
      <c r="J7" s="306">
        <v>377450</v>
      </c>
      <c r="K7" s="306">
        <v>51248</v>
      </c>
      <c r="L7" s="306">
        <v>20907</v>
      </c>
      <c r="M7" s="306">
        <v>10000</v>
      </c>
      <c r="N7" s="306">
        <v>1808</v>
      </c>
      <c r="O7" s="306">
        <v>2386</v>
      </c>
      <c r="P7" s="306">
        <v>33914</v>
      </c>
      <c r="Q7" s="307">
        <v>1085669</v>
      </c>
    </row>
    <row r="8" spans="1:17" ht="15.75" x14ac:dyDescent="0.2">
      <c r="A8" s="71">
        <v>43770</v>
      </c>
      <c r="B8" s="306">
        <v>37542</v>
      </c>
      <c r="C8" s="306">
        <v>10521</v>
      </c>
      <c r="D8" s="306">
        <v>58588</v>
      </c>
      <c r="E8" s="306">
        <v>8873</v>
      </c>
      <c r="F8" s="306">
        <v>144976</v>
      </c>
      <c r="G8" s="306">
        <v>51061</v>
      </c>
      <c r="H8" s="306">
        <v>275003</v>
      </c>
      <c r="I8" s="306">
        <v>143</v>
      </c>
      <c r="J8" s="306">
        <v>375640</v>
      </c>
      <c r="K8" s="306">
        <v>52351</v>
      </c>
      <c r="L8" s="306">
        <v>20910</v>
      </c>
      <c r="M8" s="306">
        <v>9628</v>
      </c>
      <c r="N8" s="306">
        <v>1871</v>
      </c>
      <c r="O8" s="306">
        <v>2273</v>
      </c>
      <c r="P8" s="306">
        <v>33566</v>
      </c>
      <c r="Q8" s="307">
        <v>1082946</v>
      </c>
    </row>
    <row r="9" spans="1:17" ht="15.75" x14ac:dyDescent="0.2">
      <c r="A9" s="71">
        <v>43800</v>
      </c>
      <c r="B9" s="306">
        <v>37567</v>
      </c>
      <c r="C9" s="306">
        <v>10554</v>
      </c>
      <c r="D9" s="306">
        <v>58365</v>
      </c>
      <c r="E9" s="306">
        <v>9155</v>
      </c>
      <c r="F9" s="306">
        <v>142139</v>
      </c>
      <c r="G9" s="306">
        <v>51403</v>
      </c>
      <c r="H9" s="306">
        <v>273725</v>
      </c>
      <c r="I9" s="306">
        <v>136</v>
      </c>
      <c r="J9" s="306">
        <v>374652</v>
      </c>
      <c r="K9" s="306">
        <v>52836</v>
      </c>
      <c r="L9" s="306">
        <v>20930</v>
      </c>
      <c r="M9" s="306">
        <v>9437</v>
      </c>
      <c r="N9" s="306">
        <v>1838</v>
      </c>
      <c r="O9" s="306">
        <v>2219</v>
      </c>
      <c r="P9" s="306">
        <v>33218</v>
      </c>
      <c r="Q9" s="307">
        <v>1078174</v>
      </c>
    </row>
    <row r="10" spans="1:17" ht="15.75" x14ac:dyDescent="0.2">
      <c r="A10" s="71">
        <v>43831</v>
      </c>
      <c r="B10" s="306">
        <v>37231</v>
      </c>
      <c r="C10" s="306">
        <v>10645</v>
      </c>
      <c r="D10" s="306">
        <v>58989</v>
      </c>
      <c r="E10" s="306">
        <v>9302</v>
      </c>
      <c r="F10" s="306">
        <v>141281</v>
      </c>
      <c r="G10" s="306">
        <v>50754</v>
      </c>
      <c r="H10" s="306">
        <v>270808</v>
      </c>
      <c r="I10" s="306">
        <v>136</v>
      </c>
      <c r="J10" s="306">
        <v>371355</v>
      </c>
      <c r="K10" s="306">
        <v>53199</v>
      </c>
      <c r="L10" s="306">
        <v>20824</v>
      </c>
      <c r="M10" s="306">
        <v>9449</v>
      </c>
      <c r="N10" s="306">
        <v>1894</v>
      </c>
      <c r="O10" s="306">
        <v>2270</v>
      </c>
      <c r="P10" s="306">
        <v>33011</v>
      </c>
      <c r="Q10" s="307">
        <v>1071148</v>
      </c>
    </row>
    <row r="11" spans="1:17" ht="15.75" x14ac:dyDescent="0.2">
      <c r="A11" s="71">
        <v>43862</v>
      </c>
      <c r="B11" s="306">
        <v>36677</v>
      </c>
      <c r="C11" s="306">
        <v>10677</v>
      </c>
      <c r="D11" s="306">
        <v>58732</v>
      </c>
      <c r="E11" s="306">
        <v>9357</v>
      </c>
      <c r="F11" s="306">
        <v>140883</v>
      </c>
      <c r="G11" s="306">
        <v>50552</v>
      </c>
      <c r="H11" s="306">
        <v>270845</v>
      </c>
      <c r="I11" s="306">
        <v>131</v>
      </c>
      <c r="J11" s="306">
        <v>370004</v>
      </c>
      <c r="K11" s="306">
        <v>52802</v>
      </c>
      <c r="L11" s="306">
        <v>20376</v>
      </c>
      <c r="M11" s="306">
        <v>9396</v>
      </c>
      <c r="N11" s="306">
        <v>1919</v>
      </c>
      <c r="O11" s="306">
        <v>2247</v>
      </c>
      <c r="P11" s="306">
        <v>32739</v>
      </c>
      <c r="Q11" s="307">
        <v>1067337</v>
      </c>
    </row>
    <row r="12" spans="1:17" ht="15.75" x14ac:dyDescent="0.2">
      <c r="A12" s="71">
        <v>43891</v>
      </c>
      <c r="B12" s="306">
        <v>36904</v>
      </c>
      <c r="C12" s="306">
        <v>10652</v>
      </c>
      <c r="D12" s="306">
        <v>57749</v>
      </c>
      <c r="E12" s="306">
        <v>10506</v>
      </c>
      <c r="F12" s="306">
        <v>140354</v>
      </c>
      <c r="G12" s="306">
        <v>49134</v>
      </c>
      <c r="H12" s="306">
        <v>269351</v>
      </c>
      <c r="I12" s="306">
        <v>139</v>
      </c>
      <c r="J12" s="306">
        <v>369699</v>
      </c>
      <c r="K12" s="306">
        <v>52165</v>
      </c>
      <c r="L12" s="306">
        <v>20294</v>
      </c>
      <c r="M12" s="306">
        <v>9681</v>
      </c>
      <c r="N12" s="306">
        <v>1923</v>
      </c>
      <c r="O12" s="306">
        <v>2375</v>
      </c>
      <c r="P12" s="306">
        <v>32749</v>
      </c>
      <c r="Q12" s="307">
        <v>1063675</v>
      </c>
    </row>
    <row r="13" spans="1:17" ht="15.75" x14ac:dyDescent="0.2">
      <c r="A13" s="71">
        <v>43922</v>
      </c>
      <c r="B13" s="306"/>
      <c r="C13" s="306"/>
      <c r="D13" s="306"/>
      <c r="E13" s="306"/>
      <c r="F13" s="306"/>
      <c r="G13" s="306"/>
      <c r="H13" s="306"/>
      <c r="I13" s="306"/>
      <c r="J13" s="306"/>
      <c r="K13" s="306"/>
      <c r="L13" s="306"/>
      <c r="M13" s="306"/>
      <c r="N13" s="306"/>
      <c r="O13" s="306"/>
      <c r="P13" s="306"/>
      <c r="Q13" s="307"/>
    </row>
    <row r="14" spans="1:17" ht="15.75" x14ac:dyDescent="0.2">
      <c r="A14" s="71">
        <v>43952</v>
      </c>
      <c r="B14" s="306"/>
      <c r="C14" s="306"/>
      <c r="D14" s="306"/>
      <c r="E14" s="306"/>
      <c r="F14" s="306"/>
      <c r="G14" s="306"/>
      <c r="H14" s="306"/>
      <c r="I14" s="306"/>
      <c r="J14" s="306"/>
      <c r="K14" s="306"/>
      <c r="L14" s="306"/>
      <c r="M14" s="306"/>
      <c r="N14" s="306"/>
      <c r="O14" s="306"/>
      <c r="P14" s="306"/>
      <c r="Q14" s="307"/>
    </row>
    <row r="15" spans="1:17" ht="16.5" thickBot="1" x14ac:dyDescent="0.25">
      <c r="A15" s="102">
        <v>43983</v>
      </c>
      <c r="B15" s="315"/>
      <c r="C15" s="315"/>
      <c r="D15" s="315"/>
      <c r="E15" s="315"/>
      <c r="F15" s="315"/>
      <c r="G15" s="315"/>
      <c r="H15" s="315"/>
      <c r="I15" s="315"/>
      <c r="J15" s="315"/>
      <c r="K15" s="315"/>
      <c r="L15" s="315"/>
      <c r="M15" s="315"/>
      <c r="N15" s="315"/>
      <c r="O15" s="315"/>
      <c r="P15" s="315"/>
      <c r="Q15" s="316"/>
    </row>
    <row r="16" spans="1:17" ht="17.25" thickTop="1" thickBot="1" x14ac:dyDescent="0.3">
      <c r="A16" s="79" t="s">
        <v>272</v>
      </c>
      <c r="B16" s="310">
        <v>37826</v>
      </c>
      <c r="C16" s="310">
        <v>10652</v>
      </c>
      <c r="D16" s="310">
        <v>59075</v>
      </c>
      <c r="E16" s="310">
        <v>9100</v>
      </c>
      <c r="F16" s="310">
        <v>144624</v>
      </c>
      <c r="G16" s="310">
        <v>50678</v>
      </c>
      <c r="H16" s="310">
        <v>273291</v>
      </c>
      <c r="I16" s="310">
        <v>136</v>
      </c>
      <c r="J16" s="310">
        <v>375720</v>
      </c>
      <c r="K16" s="310">
        <v>51844</v>
      </c>
      <c r="L16" s="310">
        <v>20806</v>
      </c>
      <c r="M16" s="310">
        <v>9905</v>
      </c>
      <c r="N16" s="310">
        <v>1873</v>
      </c>
      <c r="O16" s="310">
        <v>2377</v>
      </c>
      <c r="P16" s="310">
        <v>33444</v>
      </c>
      <c r="Q16" s="311">
        <v>1081351</v>
      </c>
    </row>
    <row r="17" spans="1:17" ht="19.5" thickBot="1" x14ac:dyDescent="0.25">
      <c r="A17" s="133" t="s">
        <v>69</v>
      </c>
      <c r="B17" s="317"/>
      <c r="C17" s="317"/>
      <c r="D17" s="317"/>
      <c r="E17" s="317"/>
      <c r="F17" s="317"/>
      <c r="G17" s="317"/>
      <c r="H17" s="317"/>
      <c r="I17" s="317"/>
      <c r="J17" s="317"/>
      <c r="K17" s="317"/>
      <c r="L17" s="317"/>
      <c r="M17" s="317"/>
      <c r="N17" s="317"/>
      <c r="O17" s="317"/>
      <c r="P17" s="317"/>
      <c r="Q17" s="318"/>
    </row>
    <row r="18" spans="1:17" ht="15.75" x14ac:dyDescent="0.2">
      <c r="A18" s="77">
        <v>43647</v>
      </c>
      <c r="B18" s="313">
        <v>8834</v>
      </c>
      <c r="C18" s="313">
        <v>2175</v>
      </c>
      <c r="D18" s="313">
        <v>7200</v>
      </c>
      <c r="E18" s="313">
        <v>901</v>
      </c>
      <c r="F18" s="313">
        <v>18607</v>
      </c>
      <c r="G18" s="313">
        <v>6806</v>
      </c>
      <c r="H18" s="313">
        <v>41130</v>
      </c>
      <c r="I18" s="313">
        <v>0</v>
      </c>
      <c r="J18" s="313">
        <v>29455</v>
      </c>
      <c r="K18" s="313">
        <v>3833</v>
      </c>
      <c r="L18" s="313">
        <v>599</v>
      </c>
      <c r="M18" s="313">
        <v>1471</v>
      </c>
      <c r="N18" s="313">
        <v>279</v>
      </c>
      <c r="O18" s="313">
        <v>3</v>
      </c>
      <c r="P18" s="313">
        <v>0</v>
      </c>
      <c r="Q18" s="314">
        <v>121293</v>
      </c>
    </row>
    <row r="19" spans="1:17" ht="15.75" x14ac:dyDescent="0.2">
      <c r="A19" s="71">
        <v>43678</v>
      </c>
      <c r="B19" s="306">
        <v>9653</v>
      </c>
      <c r="C19" s="306">
        <v>2259</v>
      </c>
      <c r="D19" s="306">
        <v>7484</v>
      </c>
      <c r="E19" s="306">
        <v>948</v>
      </c>
      <c r="F19" s="306">
        <v>19306</v>
      </c>
      <c r="G19" s="306">
        <v>7054</v>
      </c>
      <c r="H19" s="306">
        <v>43090</v>
      </c>
      <c r="I19" s="306">
        <v>0</v>
      </c>
      <c r="J19" s="306">
        <v>30470</v>
      </c>
      <c r="K19" s="306">
        <v>3946</v>
      </c>
      <c r="L19" s="306">
        <v>652</v>
      </c>
      <c r="M19" s="306">
        <v>1444</v>
      </c>
      <c r="N19" s="306">
        <v>278</v>
      </c>
      <c r="O19" s="306">
        <v>1</v>
      </c>
      <c r="P19" s="306">
        <v>0</v>
      </c>
      <c r="Q19" s="307">
        <v>126585</v>
      </c>
    </row>
    <row r="20" spans="1:17" ht="15.75" x14ac:dyDescent="0.2">
      <c r="A20" s="71">
        <v>43709</v>
      </c>
      <c r="B20" s="306">
        <v>10290</v>
      </c>
      <c r="C20" s="306">
        <v>2389</v>
      </c>
      <c r="D20" s="306">
        <v>8017</v>
      </c>
      <c r="E20" s="306">
        <v>1023</v>
      </c>
      <c r="F20" s="306">
        <v>19995</v>
      </c>
      <c r="G20" s="306">
        <v>7391</v>
      </c>
      <c r="H20" s="306">
        <v>44777</v>
      </c>
      <c r="I20" s="306">
        <v>0</v>
      </c>
      <c r="J20" s="306">
        <v>30252</v>
      </c>
      <c r="K20" s="306">
        <v>3880</v>
      </c>
      <c r="L20" s="306">
        <v>631</v>
      </c>
      <c r="M20" s="306">
        <v>1544</v>
      </c>
      <c r="N20" s="306">
        <v>261</v>
      </c>
      <c r="O20" s="306">
        <v>0</v>
      </c>
      <c r="P20" s="306">
        <v>0</v>
      </c>
      <c r="Q20" s="307">
        <v>130450</v>
      </c>
    </row>
    <row r="21" spans="1:17" ht="15.75" x14ac:dyDescent="0.2">
      <c r="A21" s="71">
        <v>43739</v>
      </c>
      <c r="B21" s="306">
        <v>10295</v>
      </c>
      <c r="C21" s="306">
        <v>2364</v>
      </c>
      <c r="D21" s="306">
        <v>7954</v>
      </c>
      <c r="E21" s="306">
        <v>998</v>
      </c>
      <c r="F21" s="306">
        <v>19821</v>
      </c>
      <c r="G21" s="306">
        <v>7462</v>
      </c>
      <c r="H21" s="306">
        <v>45266</v>
      </c>
      <c r="I21" s="306">
        <v>0</v>
      </c>
      <c r="J21" s="306">
        <v>29963</v>
      </c>
      <c r="K21" s="306">
        <v>3973</v>
      </c>
      <c r="L21" s="306">
        <v>692</v>
      </c>
      <c r="M21" s="306">
        <v>1490</v>
      </c>
      <c r="N21" s="306">
        <v>267</v>
      </c>
      <c r="O21" s="306">
        <v>0</v>
      </c>
      <c r="P21" s="306">
        <v>0</v>
      </c>
      <c r="Q21" s="307">
        <v>130545</v>
      </c>
    </row>
    <row r="22" spans="1:17" ht="15.75" x14ac:dyDescent="0.2">
      <c r="A22" s="71">
        <v>43770</v>
      </c>
      <c r="B22" s="306">
        <v>10032</v>
      </c>
      <c r="C22" s="306">
        <v>2377</v>
      </c>
      <c r="D22" s="306">
        <v>7794</v>
      </c>
      <c r="E22" s="306">
        <v>968</v>
      </c>
      <c r="F22" s="306">
        <v>19602</v>
      </c>
      <c r="G22" s="306">
        <v>7597</v>
      </c>
      <c r="H22" s="306">
        <v>45752</v>
      </c>
      <c r="I22" s="306">
        <v>1</v>
      </c>
      <c r="J22" s="306">
        <v>29580</v>
      </c>
      <c r="K22" s="306">
        <v>4027</v>
      </c>
      <c r="L22" s="306">
        <v>669</v>
      </c>
      <c r="M22" s="306">
        <v>1453</v>
      </c>
      <c r="N22" s="306">
        <v>275</v>
      </c>
      <c r="O22" s="306">
        <v>1</v>
      </c>
      <c r="P22" s="306">
        <v>0</v>
      </c>
      <c r="Q22" s="307">
        <v>130128</v>
      </c>
    </row>
    <row r="23" spans="1:17" ht="15.75" x14ac:dyDescent="0.2">
      <c r="A23" s="71">
        <v>43800</v>
      </c>
      <c r="B23" s="306">
        <v>10008</v>
      </c>
      <c r="C23" s="306">
        <v>2360</v>
      </c>
      <c r="D23" s="306">
        <v>7694</v>
      </c>
      <c r="E23" s="306">
        <v>985</v>
      </c>
      <c r="F23" s="306">
        <v>19147</v>
      </c>
      <c r="G23" s="306">
        <v>7723</v>
      </c>
      <c r="H23" s="306">
        <v>45587</v>
      </c>
      <c r="I23" s="306">
        <v>0</v>
      </c>
      <c r="J23" s="306">
        <v>29445</v>
      </c>
      <c r="K23" s="306">
        <v>4102</v>
      </c>
      <c r="L23" s="306">
        <v>655</v>
      </c>
      <c r="M23" s="306">
        <v>1395</v>
      </c>
      <c r="N23" s="306">
        <v>291</v>
      </c>
      <c r="O23" s="306">
        <v>0</v>
      </c>
      <c r="P23" s="306">
        <v>0</v>
      </c>
      <c r="Q23" s="307">
        <v>129392</v>
      </c>
    </row>
    <row r="24" spans="1:17" ht="15.75" x14ac:dyDescent="0.2">
      <c r="A24" s="71">
        <v>43831</v>
      </c>
      <c r="B24" s="306">
        <v>9864</v>
      </c>
      <c r="C24" s="306">
        <v>2336</v>
      </c>
      <c r="D24" s="306">
        <v>7562</v>
      </c>
      <c r="E24" s="306">
        <v>942</v>
      </c>
      <c r="F24" s="306">
        <v>18780</v>
      </c>
      <c r="G24" s="306">
        <v>7398</v>
      </c>
      <c r="H24" s="306">
        <v>44564</v>
      </c>
      <c r="I24" s="306">
        <v>0</v>
      </c>
      <c r="J24" s="306">
        <v>29294</v>
      </c>
      <c r="K24" s="306">
        <v>4120</v>
      </c>
      <c r="L24" s="306">
        <v>634</v>
      </c>
      <c r="M24" s="306">
        <v>1393</v>
      </c>
      <c r="N24" s="306">
        <v>297</v>
      </c>
      <c r="O24" s="306">
        <v>0</v>
      </c>
      <c r="P24" s="306">
        <v>0</v>
      </c>
      <c r="Q24" s="307">
        <v>127184</v>
      </c>
    </row>
    <row r="25" spans="1:17" ht="15.75" x14ac:dyDescent="0.2">
      <c r="A25" s="71">
        <v>43862</v>
      </c>
      <c r="B25" s="306">
        <v>9714</v>
      </c>
      <c r="C25" s="306">
        <v>2328</v>
      </c>
      <c r="D25" s="306">
        <v>7457</v>
      </c>
      <c r="E25" s="306">
        <v>920</v>
      </c>
      <c r="F25" s="306">
        <v>18771</v>
      </c>
      <c r="G25" s="306">
        <v>7299</v>
      </c>
      <c r="H25" s="306">
        <v>44457</v>
      </c>
      <c r="I25" s="306">
        <v>0</v>
      </c>
      <c r="J25" s="306">
        <v>28829</v>
      </c>
      <c r="K25" s="306">
        <v>4084</v>
      </c>
      <c r="L25" s="306">
        <v>602</v>
      </c>
      <c r="M25" s="306">
        <v>1367</v>
      </c>
      <c r="N25" s="306">
        <v>268</v>
      </c>
      <c r="O25" s="306">
        <v>2</v>
      </c>
      <c r="P25" s="306">
        <v>0</v>
      </c>
      <c r="Q25" s="307">
        <v>126098</v>
      </c>
    </row>
    <row r="26" spans="1:17" ht="15.75" x14ac:dyDescent="0.2">
      <c r="A26" s="71">
        <v>43891</v>
      </c>
      <c r="B26" s="306">
        <v>9663</v>
      </c>
      <c r="C26" s="306">
        <v>2324</v>
      </c>
      <c r="D26" s="306">
        <v>7471</v>
      </c>
      <c r="E26" s="306">
        <v>1040</v>
      </c>
      <c r="F26" s="306">
        <v>18798</v>
      </c>
      <c r="G26" s="306">
        <v>7216</v>
      </c>
      <c r="H26" s="306">
        <v>44580</v>
      </c>
      <c r="I26" s="306">
        <v>0</v>
      </c>
      <c r="J26" s="306">
        <v>28569</v>
      </c>
      <c r="K26" s="306">
        <v>4000</v>
      </c>
      <c r="L26" s="306">
        <v>602</v>
      </c>
      <c r="M26" s="306">
        <v>1407</v>
      </c>
      <c r="N26" s="306">
        <v>267</v>
      </c>
      <c r="O26" s="306">
        <v>1</v>
      </c>
      <c r="P26" s="306">
        <v>0</v>
      </c>
      <c r="Q26" s="307">
        <v>125938</v>
      </c>
    </row>
    <row r="27" spans="1:17" ht="15.75" x14ac:dyDescent="0.2">
      <c r="A27" s="71">
        <v>43922</v>
      </c>
      <c r="B27" s="306"/>
      <c r="C27" s="306"/>
      <c r="D27" s="306"/>
      <c r="E27" s="306"/>
      <c r="F27" s="306"/>
      <c r="G27" s="306"/>
      <c r="H27" s="306"/>
      <c r="I27" s="306"/>
      <c r="J27" s="306"/>
      <c r="K27" s="306"/>
      <c r="L27" s="306"/>
      <c r="M27" s="306"/>
      <c r="N27" s="306"/>
      <c r="O27" s="306"/>
      <c r="P27" s="306"/>
      <c r="Q27" s="307"/>
    </row>
    <row r="28" spans="1:17" ht="15.75" x14ac:dyDescent="0.2">
      <c r="A28" s="71">
        <v>43952</v>
      </c>
      <c r="B28" s="306"/>
      <c r="C28" s="306"/>
      <c r="D28" s="306"/>
      <c r="E28" s="306"/>
      <c r="F28" s="306"/>
      <c r="G28" s="306"/>
      <c r="H28" s="306"/>
      <c r="I28" s="306"/>
      <c r="J28" s="306"/>
      <c r="K28" s="306"/>
      <c r="L28" s="306"/>
      <c r="M28" s="306"/>
      <c r="N28" s="306"/>
      <c r="O28" s="306"/>
      <c r="P28" s="306"/>
      <c r="Q28" s="307"/>
    </row>
    <row r="29" spans="1:17" ht="16.5" thickBot="1" x14ac:dyDescent="0.25">
      <c r="A29" s="102">
        <v>43983</v>
      </c>
      <c r="B29" s="315"/>
      <c r="C29" s="315"/>
      <c r="D29" s="315"/>
      <c r="E29" s="315"/>
      <c r="F29" s="315"/>
      <c r="G29" s="315"/>
      <c r="H29" s="315"/>
      <c r="I29" s="315"/>
      <c r="J29" s="315"/>
      <c r="K29" s="315"/>
      <c r="L29" s="315"/>
      <c r="M29" s="315"/>
      <c r="N29" s="315"/>
      <c r="O29" s="315"/>
      <c r="P29" s="315"/>
      <c r="Q29" s="316"/>
    </row>
    <row r="30" spans="1:17" ht="17.25" thickTop="1" thickBot="1" x14ac:dyDescent="0.3">
      <c r="A30" s="79" t="s">
        <v>272</v>
      </c>
      <c r="B30" s="310">
        <v>9817</v>
      </c>
      <c r="C30" s="310">
        <v>2324</v>
      </c>
      <c r="D30" s="310">
        <v>7626</v>
      </c>
      <c r="E30" s="310">
        <v>969</v>
      </c>
      <c r="F30" s="310">
        <v>19203</v>
      </c>
      <c r="G30" s="310">
        <v>7327</v>
      </c>
      <c r="H30" s="310">
        <v>44355</v>
      </c>
      <c r="I30" s="310">
        <v>1</v>
      </c>
      <c r="J30" s="310">
        <v>29539</v>
      </c>
      <c r="K30" s="310">
        <v>3996</v>
      </c>
      <c r="L30" s="310">
        <v>637</v>
      </c>
      <c r="M30" s="310">
        <v>1440</v>
      </c>
      <c r="N30" s="310">
        <v>276</v>
      </c>
      <c r="O30" s="310">
        <v>2</v>
      </c>
      <c r="P30" s="310">
        <v>0</v>
      </c>
      <c r="Q30" s="311">
        <v>127512</v>
      </c>
    </row>
    <row r="31" spans="1:17" ht="16.5" thickBot="1" x14ac:dyDescent="0.25">
      <c r="A31" s="133" t="s">
        <v>55</v>
      </c>
      <c r="B31" s="317"/>
      <c r="C31" s="317"/>
      <c r="D31" s="317"/>
      <c r="E31" s="317"/>
      <c r="F31" s="317"/>
      <c r="G31" s="317"/>
      <c r="H31" s="317"/>
      <c r="I31" s="317"/>
      <c r="J31" s="317"/>
      <c r="K31" s="317"/>
      <c r="L31" s="317"/>
      <c r="M31" s="317"/>
      <c r="N31" s="317"/>
      <c r="O31" s="317"/>
      <c r="P31" s="317"/>
      <c r="Q31" s="318"/>
    </row>
    <row r="32" spans="1:17" ht="15.75" x14ac:dyDescent="0.2">
      <c r="A32" s="77">
        <v>43647</v>
      </c>
      <c r="B32" s="313">
        <v>2070</v>
      </c>
      <c r="C32" s="313">
        <v>713</v>
      </c>
      <c r="D32" s="313">
        <v>3245</v>
      </c>
      <c r="E32" s="313">
        <v>576</v>
      </c>
      <c r="F32" s="313">
        <v>8319</v>
      </c>
      <c r="G32" s="313">
        <v>3491</v>
      </c>
      <c r="H32" s="313">
        <v>15177</v>
      </c>
      <c r="I32" s="313">
        <v>0</v>
      </c>
      <c r="J32" s="313">
        <v>32</v>
      </c>
      <c r="K32" s="313">
        <v>14</v>
      </c>
      <c r="L32" s="313">
        <v>86</v>
      </c>
      <c r="M32" s="313">
        <v>648</v>
      </c>
      <c r="N32" s="313">
        <v>157</v>
      </c>
      <c r="O32" s="313">
        <v>2</v>
      </c>
      <c r="P32" s="313">
        <v>0</v>
      </c>
      <c r="Q32" s="314">
        <v>34530</v>
      </c>
    </row>
    <row r="33" spans="1:17" ht="15.75" x14ac:dyDescent="0.2">
      <c r="A33" s="71">
        <v>43678</v>
      </c>
      <c r="B33" s="306">
        <v>2082</v>
      </c>
      <c r="C33" s="306">
        <v>704</v>
      </c>
      <c r="D33" s="306">
        <v>3227</v>
      </c>
      <c r="E33" s="306">
        <v>581</v>
      </c>
      <c r="F33" s="306">
        <v>8276</v>
      </c>
      <c r="G33" s="306">
        <v>3526</v>
      </c>
      <c r="H33" s="306">
        <v>15288</v>
      </c>
      <c r="I33" s="306">
        <v>0</v>
      </c>
      <c r="J33" s="306">
        <v>35</v>
      </c>
      <c r="K33" s="306">
        <v>15</v>
      </c>
      <c r="L33" s="306">
        <v>85</v>
      </c>
      <c r="M33" s="306">
        <v>642</v>
      </c>
      <c r="N33" s="306">
        <v>153</v>
      </c>
      <c r="O33" s="306">
        <v>0</v>
      </c>
      <c r="P33" s="306">
        <v>0</v>
      </c>
      <c r="Q33" s="307">
        <v>34614</v>
      </c>
    </row>
    <row r="34" spans="1:17" ht="15.75" x14ac:dyDescent="0.2">
      <c r="A34" s="71">
        <v>43709</v>
      </c>
      <c r="B34" s="306">
        <v>2747</v>
      </c>
      <c r="C34" s="306">
        <v>835</v>
      </c>
      <c r="D34" s="306">
        <v>3788</v>
      </c>
      <c r="E34" s="306">
        <v>665</v>
      </c>
      <c r="F34" s="306">
        <v>9070</v>
      </c>
      <c r="G34" s="306">
        <v>3914</v>
      </c>
      <c r="H34" s="306">
        <v>16840</v>
      </c>
      <c r="I34" s="306">
        <v>0</v>
      </c>
      <c r="J34" s="306">
        <v>39</v>
      </c>
      <c r="K34" s="306">
        <v>15</v>
      </c>
      <c r="L34" s="306">
        <v>84</v>
      </c>
      <c r="M34" s="306">
        <v>741</v>
      </c>
      <c r="N34" s="306">
        <v>152</v>
      </c>
      <c r="O34" s="306">
        <v>0</v>
      </c>
      <c r="P34" s="306">
        <v>0</v>
      </c>
      <c r="Q34" s="307">
        <v>38890</v>
      </c>
    </row>
    <row r="35" spans="1:17" ht="15.75" x14ac:dyDescent="0.2">
      <c r="A35" s="71">
        <v>43739</v>
      </c>
      <c r="B35" s="306">
        <v>2733</v>
      </c>
      <c r="C35" s="306">
        <v>830</v>
      </c>
      <c r="D35" s="306">
        <v>3749</v>
      </c>
      <c r="E35" s="306">
        <v>653</v>
      </c>
      <c r="F35" s="306">
        <v>8959</v>
      </c>
      <c r="G35" s="306">
        <v>3977</v>
      </c>
      <c r="H35" s="306">
        <v>16908</v>
      </c>
      <c r="I35" s="306">
        <v>0</v>
      </c>
      <c r="J35" s="306">
        <v>41</v>
      </c>
      <c r="K35" s="306">
        <v>15</v>
      </c>
      <c r="L35" s="306">
        <v>91</v>
      </c>
      <c r="M35" s="306">
        <v>721</v>
      </c>
      <c r="N35" s="306">
        <v>147</v>
      </c>
      <c r="O35" s="306">
        <v>0</v>
      </c>
      <c r="P35" s="306">
        <v>0</v>
      </c>
      <c r="Q35" s="307">
        <v>38824</v>
      </c>
    </row>
    <row r="36" spans="1:17" ht="15.75" x14ac:dyDescent="0.2">
      <c r="A36" s="71">
        <v>43770</v>
      </c>
      <c r="B36" s="306">
        <v>2679</v>
      </c>
      <c r="C36" s="306">
        <v>843</v>
      </c>
      <c r="D36" s="306">
        <v>3677</v>
      </c>
      <c r="E36" s="306">
        <v>645</v>
      </c>
      <c r="F36" s="306">
        <v>8870</v>
      </c>
      <c r="G36" s="306">
        <v>4046</v>
      </c>
      <c r="H36" s="306">
        <v>16974</v>
      </c>
      <c r="I36" s="306">
        <v>1</v>
      </c>
      <c r="J36" s="306">
        <v>39</v>
      </c>
      <c r="K36" s="306">
        <v>15</v>
      </c>
      <c r="L36" s="306">
        <v>84</v>
      </c>
      <c r="M36" s="306">
        <v>690</v>
      </c>
      <c r="N36" s="306">
        <v>147</v>
      </c>
      <c r="O36" s="306">
        <v>1</v>
      </c>
      <c r="P36" s="306">
        <v>0</v>
      </c>
      <c r="Q36" s="307">
        <v>38711</v>
      </c>
    </row>
    <row r="37" spans="1:17" ht="15.75" x14ac:dyDescent="0.2">
      <c r="A37" s="71">
        <v>43800</v>
      </c>
      <c r="B37" s="306">
        <v>2658</v>
      </c>
      <c r="C37" s="306">
        <v>826</v>
      </c>
      <c r="D37" s="306">
        <v>3636</v>
      </c>
      <c r="E37" s="306">
        <v>664</v>
      </c>
      <c r="F37" s="306">
        <v>8724</v>
      </c>
      <c r="G37" s="306">
        <v>4105</v>
      </c>
      <c r="H37" s="306">
        <v>16904</v>
      </c>
      <c r="I37" s="306">
        <v>0</v>
      </c>
      <c r="J37" s="306">
        <v>38</v>
      </c>
      <c r="K37" s="306">
        <v>15</v>
      </c>
      <c r="L37" s="306">
        <v>81</v>
      </c>
      <c r="M37" s="306">
        <v>653</v>
      </c>
      <c r="N37" s="306">
        <v>150</v>
      </c>
      <c r="O37" s="306">
        <v>0</v>
      </c>
      <c r="P37" s="306">
        <v>0</v>
      </c>
      <c r="Q37" s="307">
        <v>38454</v>
      </c>
    </row>
    <row r="38" spans="1:17" ht="15.75" x14ac:dyDescent="0.2">
      <c r="A38" s="71">
        <v>43831</v>
      </c>
      <c r="B38" s="306">
        <v>2614</v>
      </c>
      <c r="C38" s="306">
        <v>811</v>
      </c>
      <c r="D38" s="306">
        <v>3467</v>
      </c>
      <c r="E38" s="306">
        <v>625</v>
      </c>
      <c r="F38" s="306">
        <v>8349</v>
      </c>
      <c r="G38" s="306">
        <v>3879</v>
      </c>
      <c r="H38" s="306">
        <v>15980</v>
      </c>
      <c r="I38" s="306">
        <v>0</v>
      </c>
      <c r="J38" s="306">
        <v>37</v>
      </c>
      <c r="K38" s="306">
        <v>12</v>
      </c>
      <c r="L38" s="306">
        <v>75</v>
      </c>
      <c r="M38" s="306">
        <v>620</v>
      </c>
      <c r="N38" s="306">
        <v>153</v>
      </c>
      <c r="O38" s="306">
        <v>0</v>
      </c>
      <c r="P38" s="306">
        <v>0</v>
      </c>
      <c r="Q38" s="307">
        <v>36622</v>
      </c>
    </row>
    <row r="39" spans="1:17" ht="15.75" x14ac:dyDescent="0.2">
      <c r="A39" s="71">
        <v>43862</v>
      </c>
      <c r="B39" s="306">
        <v>2559</v>
      </c>
      <c r="C39" s="306">
        <v>815</v>
      </c>
      <c r="D39" s="306">
        <v>3431</v>
      </c>
      <c r="E39" s="306">
        <v>620</v>
      </c>
      <c r="F39" s="306">
        <v>8332</v>
      </c>
      <c r="G39" s="306">
        <v>3873</v>
      </c>
      <c r="H39" s="306">
        <v>15832</v>
      </c>
      <c r="I39" s="306">
        <v>0</v>
      </c>
      <c r="J39" s="306">
        <v>37</v>
      </c>
      <c r="K39" s="306">
        <v>14</v>
      </c>
      <c r="L39" s="306">
        <v>72</v>
      </c>
      <c r="M39" s="306">
        <v>625</v>
      </c>
      <c r="N39" s="306">
        <v>150</v>
      </c>
      <c r="O39" s="306">
        <v>0</v>
      </c>
      <c r="P39" s="306">
        <v>0</v>
      </c>
      <c r="Q39" s="307">
        <v>36360</v>
      </c>
    </row>
    <row r="40" spans="1:17" ht="15.75" x14ac:dyDescent="0.2">
      <c r="A40" s="71">
        <v>43891</v>
      </c>
      <c r="B40" s="306">
        <v>2551</v>
      </c>
      <c r="C40" s="306">
        <v>795</v>
      </c>
      <c r="D40" s="306">
        <v>3519</v>
      </c>
      <c r="E40" s="306">
        <v>711</v>
      </c>
      <c r="F40" s="306">
        <v>8464</v>
      </c>
      <c r="G40" s="306">
        <v>3893</v>
      </c>
      <c r="H40" s="306">
        <v>16062</v>
      </c>
      <c r="I40" s="306">
        <v>0</v>
      </c>
      <c r="J40" s="306">
        <v>35</v>
      </c>
      <c r="K40" s="306">
        <v>13</v>
      </c>
      <c r="L40" s="306">
        <v>76</v>
      </c>
      <c r="M40" s="306">
        <v>642</v>
      </c>
      <c r="N40" s="306">
        <v>154</v>
      </c>
      <c r="O40" s="306">
        <v>0</v>
      </c>
      <c r="P40" s="306">
        <v>0</v>
      </c>
      <c r="Q40" s="307">
        <v>36915</v>
      </c>
    </row>
    <row r="41" spans="1:17" ht="15.75" x14ac:dyDescent="0.2">
      <c r="A41" s="71">
        <v>43922</v>
      </c>
      <c r="B41" s="306"/>
      <c r="C41" s="306"/>
      <c r="D41" s="306"/>
      <c r="E41" s="306"/>
      <c r="F41" s="306"/>
      <c r="G41" s="306"/>
      <c r="H41" s="306"/>
      <c r="I41" s="306"/>
      <c r="J41" s="306"/>
      <c r="K41" s="306"/>
      <c r="L41" s="306"/>
      <c r="M41" s="306"/>
      <c r="N41" s="306"/>
      <c r="O41" s="306"/>
      <c r="P41" s="306"/>
      <c r="Q41" s="307"/>
    </row>
    <row r="42" spans="1:17" ht="15.75" x14ac:dyDescent="0.2">
      <c r="A42" s="71">
        <v>43952</v>
      </c>
      <c r="B42" s="306"/>
      <c r="C42" s="306"/>
      <c r="D42" s="306"/>
      <c r="E42" s="306"/>
      <c r="F42" s="306"/>
      <c r="G42" s="306"/>
      <c r="H42" s="306"/>
      <c r="I42" s="306"/>
      <c r="J42" s="306"/>
      <c r="K42" s="306"/>
      <c r="L42" s="306"/>
      <c r="M42" s="306"/>
      <c r="N42" s="306"/>
      <c r="O42" s="306"/>
      <c r="P42" s="306"/>
      <c r="Q42" s="307"/>
    </row>
    <row r="43" spans="1:17" ht="16.5" thickBot="1" x14ac:dyDescent="0.25">
      <c r="A43" s="102">
        <v>43983</v>
      </c>
      <c r="B43" s="315"/>
      <c r="C43" s="315"/>
      <c r="D43" s="315"/>
      <c r="E43" s="315"/>
      <c r="F43" s="319"/>
      <c r="G43" s="319"/>
      <c r="H43" s="315"/>
      <c r="I43" s="315"/>
      <c r="J43" s="315"/>
      <c r="K43" s="315"/>
      <c r="L43" s="315"/>
      <c r="M43" s="315"/>
      <c r="N43" s="315"/>
      <c r="O43" s="315"/>
      <c r="P43" s="315"/>
      <c r="Q43" s="316"/>
    </row>
    <row r="44" spans="1:17" ht="17.25" thickTop="1" thickBot="1" x14ac:dyDescent="0.3">
      <c r="A44" s="79" t="s">
        <v>272</v>
      </c>
      <c r="B44" s="310">
        <v>2522</v>
      </c>
      <c r="C44" s="310">
        <v>797</v>
      </c>
      <c r="D44" s="310">
        <v>3527</v>
      </c>
      <c r="E44" s="310">
        <v>638</v>
      </c>
      <c r="F44" s="310">
        <v>8596</v>
      </c>
      <c r="G44" s="310">
        <v>3856</v>
      </c>
      <c r="H44" s="310">
        <v>16218</v>
      </c>
      <c r="I44" s="310">
        <v>1</v>
      </c>
      <c r="J44" s="310">
        <v>37</v>
      </c>
      <c r="K44" s="310">
        <v>14</v>
      </c>
      <c r="L44" s="310">
        <v>82</v>
      </c>
      <c r="M44" s="310">
        <v>665</v>
      </c>
      <c r="N44" s="310">
        <v>151</v>
      </c>
      <c r="O44" s="310">
        <v>2</v>
      </c>
      <c r="P44" s="310">
        <v>0</v>
      </c>
      <c r="Q44" s="311">
        <v>37106</v>
      </c>
    </row>
    <row r="45" spans="1:17" ht="16.5" hidden="1" thickBot="1" x14ac:dyDescent="0.25">
      <c r="A45" s="133" t="s">
        <v>89</v>
      </c>
      <c r="B45" s="317"/>
      <c r="C45" s="317"/>
      <c r="D45" s="317"/>
      <c r="E45" s="317"/>
      <c r="F45" s="317"/>
      <c r="G45" s="317"/>
      <c r="H45" s="317"/>
      <c r="I45" s="317"/>
      <c r="J45" s="317"/>
      <c r="K45" s="317"/>
      <c r="L45" s="317"/>
      <c r="M45" s="317"/>
      <c r="N45" s="317"/>
      <c r="O45" s="317"/>
      <c r="P45" s="317"/>
      <c r="Q45" s="318"/>
    </row>
    <row r="46" spans="1:17" ht="15.75" hidden="1" x14ac:dyDescent="0.2">
      <c r="A46" s="77">
        <v>43282</v>
      </c>
      <c r="B46" s="313"/>
      <c r="C46" s="313"/>
      <c r="D46" s="313"/>
      <c r="E46" s="313"/>
      <c r="F46" s="313"/>
      <c r="G46" s="313"/>
      <c r="H46" s="313"/>
      <c r="I46" s="313"/>
      <c r="J46" s="313"/>
      <c r="K46" s="313"/>
      <c r="L46" s="313"/>
      <c r="M46" s="313"/>
      <c r="N46" s="313"/>
      <c r="O46" s="313"/>
      <c r="P46" s="313"/>
      <c r="Q46" s="314"/>
    </row>
    <row r="47" spans="1:17" ht="15.75" hidden="1" x14ac:dyDescent="0.2">
      <c r="A47" s="71">
        <v>43313</v>
      </c>
      <c r="B47" s="306"/>
      <c r="C47" s="306"/>
      <c r="D47" s="306"/>
      <c r="E47" s="306"/>
      <c r="F47" s="306"/>
      <c r="G47" s="306"/>
      <c r="H47" s="306"/>
      <c r="I47" s="306"/>
      <c r="J47" s="306"/>
      <c r="K47" s="306"/>
      <c r="L47" s="306"/>
      <c r="M47" s="306"/>
      <c r="N47" s="306"/>
      <c r="O47" s="306"/>
      <c r="P47" s="306"/>
      <c r="Q47" s="307"/>
    </row>
    <row r="48" spans="1:17" ht="15.75" hidden="1" x14ac:dyDescent="0.2">
      <c r="A48" s="71">
        <v>43344</v>
      </c>
      <c r="B48" s="306"/>
      <c r="C48" s="306"/>
      <c r="D48" s="306"/>
      <c r="E48" s="306"/>
      <c r="F48" s="306"/>
      <c r="G48" s="306"/>
      <c r="H48" s="306"/>
      <c r="I48" s="306"/>
      <c r="J48" s="306"/>
      <c r="K48" s="306"/>
      <c r="L48" s="306"/>
      <c r="M48" s="306"/>
      <c r="N48" s="306"/>
      <c r="O48" s="306"/>
      <c r="P48" s="306"/>
      <c r="Q48" s="307"/>
    </row>
    <row r="49" spans="1:17" ht="15.75" hidden="1" x14ac:dyDescent="0.2">
      <c r="A49" s="71">
        <v>43374</v>
      </c>
      <c r="B49" s="306"/>
      <c r="C49" s="306"/>
      <c r="D49" s="306"/>
      <c r="E49" s="306"/>
      <c r="F49" s="306"/>
      <c r="G49" s="306"/>
      <c r="H49" s="306"/>
      <c r="I49" s="306"/>
      <c r="J49" s="306"/>
      <c r="K49" s="306"/>
      <c r="L49" s="306"/>
      <c r="M49" s="306"/>
      <c r="N49" s="306"/>
      <c r="O49" s="306"/>
      <c r="P49" s="306"/>
      <c r="Q49" s="307"/>
    </row>
    <row r="50" spans="1:17" ht="15.75" hidden="1" x14ac:dyDescent="0.2">
      <c r="A50" s="71">
        <v>43405</v>
      </c>
      <c r="B50" s="306"/>
      <c r="C50" s="306"/>
      <c r="D50" s="306"/>
      <c r="E50" s="306"/>
      <c r="F50" s="306"/>
      <c r="G50" s="306"/>
      <c r="H50" s="306"/>
      <c r="I50" s="306"/>
      <c r="J50" s="306"/>
      <c r="K50" s="306"/>
      <c r="L50" s="306"/>
      <c r="M50" s="306"/>
      <c r="N50" s="306"/>
      <c r="O50" s="306"/>
      <c r="P50" s="306"/>
      <c r="Q50" s="307"/>
    </row>
    <row r="51" spans="1:17" ht="15.75" hidden="1" x14ac:dyDescent="0.2">
      <c r="A51" s="71">
        <v>43435</v>
      </c>
      <c r="B51" s="306"/>
      <c r="C51" s="306"/>
      <c r="D51" s="306"/>
      <c r="E51" s="306"/>
      <c r="F51" s="306"/>
      <c r="G51" s="306"/>
      <c r="H51" s="306"/>
      <c r="I51" s="306"/>
      <c r="J51" s="306"/>
      <c r="K51" s="306"/>
      <c r="L51" s="306"/>
      <c r="M51" s="306"/>
      <c r="N51" s="306"/>
      <c r="O51" s="306"/>
      <c r="P51" s="306"/>
      <c r="Q51" s="307"/>
    </row>
    <row r="52" spans="1:17" ht="15.75" hidden="1" x14ac:dyDescent="0.2">
      <c r="A52" s="71">
        <v>43466</v>
      </c>
      <c r="B52" s="306"/>
      <c r="C52" s="306"/>
      <c r="D52" s="306"/>
      <c r="E52" s="306"/>
      <c r="F52" s="306"/>
      <c r="G52" s="306"/>
      <c r="H52" s="306"/>
      <c r="I52" s="306"/>
      <c r="J52" s="306"/>
      <c r="K52" s="306"/>
      <c r="L52" s="306"/>
      <c r="M52" s="306"/>
      <c r="N52" s="306"/>
      <c r="O52" s="306"/>
      <c r="P52" s="306"/>
      <c r="Q52" s="307"/>
    </row>
    <row r="53" spans="1:17" ht="15.75" hidden="1" x14ac:dyDescent="0.2">
      <c r="A53" s="71">
        <v>43497</v>
      </c>
      <c r="B53" s="306"/>
      <c r="C53" s="306"/>
      <c r="D53" s="306"/>
      <c r="E53" s="306"/>
      <c r="F53" s="306"/>
      <c r="G53" s="306"/>
      <c r="H53" s="306"/>
      <c r="I53" s="306"/>
      <c r="J53" s="306"/>
      <c r="K53" s="306"/>
      <c r="L53" s="306"/>
      <c r="M53" s="306"/>
      <c r="N53" s="306"/>
      <c r="O53" s="306"/>
      <c r="P53" s="306"/>
      <c r="Q53" s="307"/>
    </row>
    <row r="54" spans="1:17" ht="15.75" hidden="1" x14ac:dyDescent="0.2">
      <c r="A54" s="71">
        <v>43525</v>
      </c>
      <c r="B54" s="306"/>
      <c r="C54" s="306"/>
      <c r="D54" s="306"/>
      <c r="E54" s="306"/>
      <c r="F54" s="306"/>
      <c r="G54" s="306"/>
      <c r="H54" s="306"/>
      <c r="I54" s="306"/>
      <c r="J54" s="306"/>
      <c r="K54" s="306"/>
      <c r="L54" s="306"/>
      <c r="M54" s="306"/>
      <c r="N54" s="306"/>
      <c r="O54" s="306"/>
      <c r="P54" s="306"/>
      <c r="Q54" s="307"/>
    </row>
    <row r="55" spans="1:17" ht="15.75" hidden="1" x14ac:dyDescent="0.2">
      <c r="A55" s="71">
        <v>43556</v>
      </c>
      <c r="B55" s="306"/>
      <c r="C55" s="306"/>
      <c r="D55" s="306"/>
      <c r="E55" s="306"/>
      <c r="F55" s="306"/>
      <c r="G55" s="306"/>
      <c r="H55" s="306"/>
      <c r="I55" s="306"/>
      <c r="J55" s="306"/>
      <c r="K55" s="306"/>
      <c r="L55" s="306"/>
      <c r="M55" s="306"/>
      <c r="N55" s="306"/>
      <c r="O55" s="306"/>
      <c r="P55" s="306"/>
      <c r="Q55" s="307"/>
    </row>
    <row r="56" spans="1:17" ht="15.75" hidden="1" x14ac:dyDescent="0.2">
      <c r="A56" s="71">
        <v>43586</v>
      </c>
      <c r="B56" s="306"/>
      <c r="C56" s="306"/>
      <c r="D56" s="306"/>
      <c r="E56" s="306"/>
      <c r="F56" s="306"/>
      <c r="G56" s="306"/>
      <c r="H56" s="306"/>
      <c r="I56" s="306"/>
      <c r="J56" s="306"/>
      <c r="K56" s="306"/>
      <c r="L56" s="306"/>
      <c r="M56" s="306"/>
      <c r="N56" s="306"/>
      <c r="O56" s="306"/>
      <c r="P56" s="306"/>
      <c r="Q56" s="307"/>
    </row>
    <row r="57" spans="1:17" ht="16.5" hidden="1" thickBot="1" x14ac:dyDescent="0.25">
      <c r="A57" s="102">
        <v>43617</v>
      </c>
      <c r="B57" s="315"/>
      <c r="C57" s="315"/>
      <c r="D57" s="315"/>
      <c r="E57" s="315"/>
      <c r="F57" s="319"/>
      <c r="G57" s="319"/>
      <c r="H57" s="315"/>
      <c r="I57" s="315"/>
      <c r="J57" s="315"/>
      <c r="K57" s="315"/>
      <c r="L57" s="315"/>
      <c r="M57" s="315"/>
      <c r="N57" s="315"/>
      <c r="O57" s="315"/>
      <c r="P57" s="315"/>
      <c r="Q57" s="316"/>
    </row>
    <row r="58" spans="1:17" ht="17.25" hidden="1" thickTop="1" thickBot="1" x14ac:dyDescent="0.3">
      <c r="A58" s="79" t="s">
        <v>96</v>
      </c>
      <c r="B58" s="310"/>
      <c r="C58" s="310"/>
      <c r="D58" s="310"/>
      <c r="E58" s="310"/>
      <c r="F58" s="310"/>
      <c r="G58" s="310"/>
      <c r="H58" s="310"/>
      <c r="I58" s="310"/>
      <c r="J58" s="310"/>
      <c r="K58" s="310"/>
      <c r="L58" s="310"/>
      <c r="M58" s="310"/>
      <c r="N58" s="310"/>
      <c r="O58" s="310"/>
      <c r="P58" s="310"/>
      <c r="Q58" s="311"/>
    </row>
    <row r="59" spans="1:17" ht="16.5" thickBot="1" x14ac:dyDescent="0.25">
      <c r="A59" s="133" t="s">
        <v>56</v>
      </c>
      <c r="B59" s="317"/>
      <c r="C59" s="317"/>
      <c r="D59" s="317"/>
      <c r="E59" s="317"/>
      <c r="F59" s="317"/>
      <c r="G59" s="317"/>
      <c r="H59" s="317"/>
      <c r="I59" s="317"/>
      <c r="J59" s="317"/>
      <c r="K59" s="317"/>
      <c r="L59" s="317"/>
      <c r="M59" s="317"/>
      <c r="N59" s="317"/>
      <c r="O59" s="317"/>
      <c r="P59" s="317"/>
      <c r="Q59" s="318"/>
    </row>
    <row r="60" spans="1:17" ht="15.75" x14ac:dyDescent="0.2">
      <c r="A60" s="77">
        <v>43647</v>
      </c>
      <c r="B60" s="313">
        <v>3205</v>
      </c>
      <c r="C60" s="313">
        <v>953</v>
      </c>
      <c r="D60" s="313">
        <v>3730</v>
      </c>
      <c r="E60" s="313">
        <v>325</v>
      </c>
      <c r="F60" s="313">
        <v>10288</v>
      </c>
      <c r="G60" s="313">
        <v>3315</v>
      </c>
      <c r="H60" s="313">
        <v>25953</v>
      </c>
      <c r="I60" s="313">
        <v>0</v>
      </c>
      <c r="J60" s="313">
        <v>29423</v>
      </c>
      <c r="K60" s="313">
        <v>3819</v>
      </c>
      <c r="L60" s="313">
        <v>513</v>
      </c>
      <c r="M60" s="313">
        <v>823</v>
      </c>
      <c r="N60" s="313">
        <v>122</v>
      </c>
      <c r="O60" s="313">
        <v>1</v>
      </c>
      <c r="P60" s="313">
        <v>0</v>
      </c>
      <c r="Q60" s="314">
        <v>82470</v>
      </c>
    </row>
    <row r="61" spans="1:17" ht="15.75" x14ac:dyDescent="0.2">
      <c r="A61" s="71">
        <v>43678</v>
      </c>
      <c r="B61" s="306">
        <v>3887</v>
      </c>
      <c r="C61" s="306">
        <v>1032</v>
      </c>
      <c r="D61" s="306">
        <v>4028</v>
      </c>
      <c r="E61" s="306">
        <v>367</v>
      </c>
      <c r="F61" s="306">
        <v>11030</v>
      </c>
      <c r="G61" s="306">
        <v>3528</v>
      </c>
      <c r="H61" s="306">
        <v>27802</v>
      </c>
      <c r="I61" s="306">
        <v>0</v>
      </c>
      <c r="J61" s="306">
        <v>30435</v>
      </c>
      <c r="K61" s="306">
        <v>3931</v>
      </c>
      <c r="L61" s="306">
        <v>567</v>
      </c>
      <c r="M61" s="306">
        <v>802</v>
      </c>
      <c r="N61" s="306">
        <v>125</v>
      </c>
      <c r="O61" s="306">
        <v>1</v>
      </c>
      <c r="P61" s="306">
        <v>0</v>
      </c>
      <c r="Q61" s="307">
        <v>87535</v>
      </c>
    </row>
    <row r="62" spans="1:17" ht="15.75" x14ac:dyDescent="0.2">
      <c r="A62" s="71">
        <v>43709</v>
      </c>
      <c r="B62" s="306">
        <v>3812</v>
      </c>
      <c r="C62" s="306">
        <v>1043</v>
      </c>
      <c r="D62" s="306">
        <v>3996</v>
      </c>
      <c r="E62" s="306">
        <v>358</v>
      </c>
      <c r="F62" s="306">
        <v>10925</v>
      </c>
      <c r="G62" s="306">
        <v>3477</v>
      </c>
      <c r="H62" s="306">
        <v>27937</v>
      </c>
      <c r="I62" s="306">
        <v>0</v>
      </c>
      <c r="J62" s="306">
        <v>30213</v>
      </c>
      <c r="K62" s="306">
        <v>3865</v>
      </c>
      <c r="L62" s="306">
        <v>547</v>
      </c>
      <c r="M62" s="306">
        <v>803</v>
      </c>
      <c r="N62" s="306">
        <v>109</v>
      </c>
      <c r="O62" s="306">
        <v>0</v>
      </c>
      <c r="P62" s="306">
        <v>0</v>
      </c>
      <c r="Q62" s="307">
        <v>87085</v>
      </c>
    </row>
    <row r="63" spans="1:17" ht="15.75" x14ac:dyDescent="0.2">
      <c r="A63" s="71">
        <v>43739</v>
      </c>
      <c r="B63" s="306">
        <v>3776</v>
      </c>
      <c r="C63" s="306">
        <v>1019</v>
      </c>
      <c r="D63" s="306">
        <v>3978</v>
      </c>
      <c r="E63" s="306">
        <v>345</v>
      </c>
      <c r="F63" s="306">
        <v>10862</v>
      </c>
      <c r="G63" s="306">
        <v>3485</v>
      </c>
      <c r="H63" s="306">
        <v>28358</v>
      </c>
      <c r="I63" s="306">
        <v>0</v>
      </c>
      <c r="J63" s="306">
        <v>29922</v>
      </c>
      <c r="K63" s="306">
        <v>3958</v>
      </c>
      <c r="L63" s="306">
        <v>601</v>
      </c>
      <c r="M63" s="306">
        <v>769</v>
      </c>
      <c r="N63" s="306">
        <v>120</v>
      </c>
      <c r="O63" s="306">
        <v>0</v>
      </c>
      <c r="P63" s="306">
        <v>0</v>
      </c>
      <c r="Q63" s="307">
        <v>87193</v>
      </c>
    </row>
    <row r="64" spans="1:17" ht="15.75" x14ac:dyDescent="0.2">
      <c r="A64" s="71">
        <v>43770</v>
      </c>
      <c r="B64" s="306">
        <v>3615</v>
      </c>
      <c r="C64" s="306">
        <v>1029</v>
      </c>
      <c r="D64" s="306">
        <v>3894</v>
      </c>
      <c r="E64" s="306">
        <v>323</v>
      </c>
      <c r="F64" s="306">
        <v>10732</v>
      </c>
      <c r="G64" s="306">
        <v>3551</v>
      </c>
      <c r="H64" s="306">
        <v>28778</v>
      </c>
      <c r="I64" s="306">
        <v>0</v>
      </c>
      <c r="J64" s="306">
        <v>29541</v>
      </c>
      <c r="K64" s="306">
        <v>4012</v>
      </c>
      <c r="L64" s="306">
        <v>585</v>
      </c>
      <c r="M64" s="306">
        <v>763</v>
      </c>
      <c r="N64" s="306">
        <v>128</v>
      </c>
      <c r="O64" s="306">
        <v>0</v>
      </c>
      <c r="P64" s="306">
        <v>0</v>
      </c>
      <c r="Q64" s="307">
        <v>86951</v>
      </c>
    </row>
    <row r="65" spans="1:17" ht="15.75" x14ac:dyDescent="0.2">
      <c r="A65" s="71">
        <v>43800</v>
      </c>
      <c r="B65" s="306">
        <v>3559</v>
      </c>
      <c r="C65" s="306">
        <v>1023</v>
      </c>
      <c r="D65" s="306">
        <v>3837</v>
      </c>
      <c r="E65" s="306">
        <v>321</v>
      </c>
      <c r="F65" s="306">
        <v>10423</v>
      </c>
      <c r="G65" s="306">
        <v>3618</v>
      </c>
      <c r="H65" s="306">
        <v>28683</v>
      </c>
      <c r="I65" s="306">
        <v>0</v>
      </c>
      <c r="J65" s="306">
        <v>29407</v>
      </c>
      <c r="K65" s="306">
        <v>4087</v>
      </c>
      <c r="L65" s="306">
        <v>574</v>
      </c>
      <c r="M65" s="306">
        <v>742</v>
      </c>
      <c r="N65" s="306">
        <v>141</v>
      </c>
      <c r="O65" s="306">
        <v>0</v>
      </c>
      <c r="P65" s="306">
        <v>0</v>
      </c>
      <c r="Q65" s="307">
        <v>86415</v>
      </c>
    </row>
    <row r="66" spans="1:17" ht="15.75" x14ac:dyDescent="0.2">
      <c r="A66" s="71">
        <v>43831</v>
      </c>
      <c r="B66" s="306">
        <v>3482</v>
      </c>
      <c r="C66" s="306">
        <v>1023</v>
      </c>
      <c r="D66" s="306">
        <v>3871</v>
      </c>
      <c r="E66" s="306">
        <v>317</v>
      </c>
      <c r="F66" s="306">
        <v>10431</v>
      </c>
      <c r="G66" s="306">
        <v>3519</v>
      </c>
      <c r="H66" s="306">
        <v>28584</v>
      </c>
      <c r="I66" s="306">
        <v>0</v>
      </c>
      <c r="J66" s="306">
        <v>29257</v>
      </c>
      <c r="K66" s="306">
        <v>4108</v>
      </c>
      <c r="L66" s="306">
        <v>559</v>
      </c>
      <c r="M66" s="306">
        <v>773</v>
      </c>
      <c r="N66" s="306">
        <v>144</v>
      </c>
      <c r="O66" s="306">
        <v>0</v>
      </c>
      <c r="P66" s="306">
        <v>0</v>
      </c>
      <c r="Q66" s="307">
        <v>86068</v>
      </c>
    </row>
    <row r="67" spans="1:17" ht="15.75" x14ac:dyDescent="0.2">
      <c r="A67" s="71">
        <v>43862</v>
      </c>
      <c r="B67" s="306">
        <v>3403</v>
      </c>
      <c r="C67" s="306">
        <v>1011</v>
      </c>
      <c r="D67" s="306">
        <v>3803</v>
      </c>
      <c r="E67" s="306">
        <v>300</v>
      </c>
      <c r="F67" s="306">
        <v>10439</v>
      </c>
      <c r="G67" s="306">
        <v>3426</v>
      </c>
      <c r="H67" s="306">
        <v>28625</v>
      </c>
      <c r="I67" s="306">
        <v>0</v>
      </c>
      <c r="J67" s="306">
        <v>28792</v>
      </c>
      <c r="K67" s="306">
        <v>4070</v>
      </c>
      <c r="L67" s="306">
        <v>530</v>
      </c>
      <c r="M67" s="306">
        <v>742</v>
      </c>
      <c r="N67" s="306">
        <v>118</v>
      </c>
      <c r="O67" s="306">
        <v>2</v>
      </c>
      <c r="P67" s="306">
        <v>0</v>
      </c>
      <c r="Q67" s="307">
        <v>85261</v>
      </c>
    </row>
    <row r="68" spans="1:17" ht="15.75" x14ac:dyDescent="0.2">
      <c r="A68" s="71">
        <v>43891</v>
      </c>
      <c r="B68" s="306">
        <v>3352</v>
      </c>
      <c r="C68" s="306">
        <v>1009</v>
      </c>
      <c r="D68" s="306">
        <v>3729</v>
      </c>
      <c r="E68" s="306">
        <v>329</v>
      </c>
      <c r="F68" s="306">
        <v>10334</v>
      </c>
      <c r="G68" s="306">
        <v>3323</v>
      </c>
      <c r="H68" s="306">
        <v>28518</v>
      </c>
      <c r="I68" s="306">
        <v>0</v>
      </c>
      <c r="J68" s="306">
        <v>28534</v>
      </c>
      <c r="K68" s="306">
        <v>3987</v>
      </c>
      <c r="L68" s="306">
        <v>526</v>
      </c>
      <c r="M68" s="306">
        <v>765</v>
      </c>
      <c r="N68" s="306">
        <v>113</v>
      </c>
      <c r="O68" s="306">
        <v>1</v>
      </c>
      <c r="P68" s="306">
        <v>0</v>
      </c>
      <c r="Q68" s="307">
        <v>84520</v>
      </c>
    </row>
    <row r="69" spans="1:17" ht="15.75" x14ac:dyDescent="0.2">
      <c r="A69" s="71">
        <v>43922</v>
      </c>
      <c r="B69" s="306"/>
      <c r="C69" s="306"/>
      <c r="D69" s="306"/>
      <c r="E69" s="306"/>
      <c r="F69" s="306"/>
      <c r="G69" s="306"/>
      <c r="H69" s="306"/>
      <c r="I69" s="306"/>
      <c r="J69" s="306"/>
      <c r="K69" s="306"/>
      <c r="L69" s="306"/>
      <c r="M69" s="306"/>
      <c r="N69" s="306"/>
      <c r="O69" s="306"/>
      <c r="P69" s="306"/>
      <c r="Q69" s="307"/>
    </row>
    <row r="70" spans="1:17" ht="15.75" x14ac:dyDescent="0.2">
      <c r="A70" s="71">
        <v>43952</v>
      </c>
      <c r="B70" s="306"/>
      <c r="C70" s="306"/>
      <c r="D70" s="306"/>
      <c r="E70" s="306"/>
      <c r="F70" s="306"/>
      <c r="G70" s="306"/>
      <c r="H70" s="306"/>
      <c r="I70" s="306"/>
      <c r="J70" s="306"/>
      <c r="K70" s="306"/>
      <c r="L70" s="306"/>
      <c r="M70" s="306"/>
      <c r="N70" s="306"/>
      <c r="O70" s="306"/>
      <c r="P70" s="306"/>
      <c r="Q70" s="307"/>
    </row>
    <row r="71" spans="1:17" ht="16.5" thickBot="1" x14ac:dyDescent="0.25">
      <c r="A71" s="102">
        <v>43983</v>
      </c>
      <c r="B71" s="315"/>
      <c r="C71" s="315"/>
      <c r="D71" s="315"/>
      <c r="E71" s="315"/>
      <c r="F71" s="319"/>
      <c r="G71" s="319"/>
      <c r="H71" s="315"/>
      <c r="I71" s="315"/>
      <c r="J71" s="315"/>
      <c r="K71" s="315"/>
      <c r="L71" s="315"/>
      <c r="M71" s="315"/>
      <c r="N71" s="315"/>
      <c r="O71" s="315"/>
      <c r="P71" s="315"/>
      <c r="Q71" s="316"/>
    </row>
    <row r="72" spans="1:17" ht="17.25" thickTop="1" thickBot="1" x14ac:dyDescent="0.3">
      <c r="A72" s="79" t="s">
        <v>272</v>
      </c>
      <c r="B72" s="310">
        <v>3565</v>
      </c>
      <c r="C72" s="310">
        <v>1015</v>
      </c>
      <c r="D72" s="310">
        <v>3874</v>
      </c>
      <c r="E72" s="310">
        <v>331</v>
      </c>
      <c r="F72" s="310">
        <v>10607</v>
      </c>
      <c r="G72" s="310">
        <v>3471</v>
      </c>
      <c r="H72" s="310">
        <v>28138</v>
      </c>
      <c r="I72" s="310">
        <v>0</v>
      </c>
      <c r="J72" s="310">
        <v>29503</v>
      </c>
      <c r="K72" s="310">
        <v>3982</v>
      </c>
      <c r="L72" s="310">
        <v>556</v>
      </c>
      <c r="M72" s="310">
        <v>776</v>
      </c>
      <c r="N72" s="310">
        <v>124</v>
      </c>
      <c r="O72" s="310">
        <v>1</v>
      </c>
      <c r="P72" s="310">
        <v>0</v>
      </c>
      <c r="Q72" s="311">
        <v>85943</v>
      </c>
    </row>
    <row r="73" spans="1:17" ht="16.5" thickBot="1" x14ac:dyDescent="0.25">
      <c r="A73" s="133" t="s">
        <v>116</v>
      </c>
      <c r="B73" s="317"/>
      <c r="C73" s="317"/>
      <c r="D73" s="317"/>
      <c r="E73" s="317"/>
      <c r="F73" s="317"/>
      <c r="G73" s="317"/>
      <c r="H73" s="317"/>
      <c r="I73" s="317"/>
      <c r="J73" s="317"/>
      <c r="K73" s="317"/>
      <c r="L73" s="317"/>
      <c r="M73" s="317"/>
      <c r="N73" s="317"/>
      <c r="O73" s="317"/>
      <c r="P73" s="317"/>
      <c r="Q73" s="318"/>
    </row>
    <row r="74" spans="1:17" ht="15.75" x14ac:dyDescent="0.2">
      <c r="A74" s="77">
        <v>43647</v>
      </c>
      <c r="B74" s="313">
        <v>3559</v>
      </c>
      <c r="C74" s="313">
        <v>509</v>
      </c>
      <c r="D74" s="313">
        <v>225</v>
      </c>
      <c r="E74" s="313">
        <v>0</v>
      </c>
      <c r="F74" s="313">
        <v>0</v>
      </c>
      <c r="G74" s="313">
        <v>0</v>
      </c>
      <c r="H74" s="313">
        <v>0</v>
      </c>
      <c r="I74" s="313">
        <v>0</v>
      </c>
      <c r="J74" s="313">
        <v>0</v>
      </c>
      <c r="K74" s="313">
        <v>0</v>
      </c>
      <c r="L74" s="313">
        <v>0</v>
      </c>
      <c r="M74" s="313">
        <v>0</v>
      </c>
      <c r="N74" s="313">
        <v>0</v>
      </c>
      <c r="O74" s="313">
        <v>0</v>
      </c>
      <c r="P74" s="313">
        <v>0</v>
      </c>
      <c r="Q74" s="314">
        <v>4293</v>
      </c>
    </row>
    <row r="75" spans="1:17" ht="15.75" x14ac:dyDescent="0.2">
      <c r="A75" s="71">
        <v>43678</v>
      </c>
      <c r="B75" s="306">
        <v>3684</v>
      </c>
      <c r="C75" s="306">
        <v>523</v>
      </c>
      <c r="D75" s="306">
        <v>229</v>
      </c>
      <c r="E75" s="306">
        <v>0</v>
      </c>
      <c r="F75" s="306">
        <v>0</v>
      </c>
      <c r="G75" s="306">
        <v>0</v>
      </c>
      <c r="H75" s="306">
        <v>0</v>
      </c>
      <c r="I75" s="306">
        <v>0</v>
      </c>
      <c r="J75" s="306">
        <v>0</v>
      </c>
      <c r="K75" s="306">
        <v>0</v>
      </c>
      <c r="L75" s="306">
        <v>0</v>
      </c>
      <c r="M75" s="306">
        <v>0</v>
      </c>
      <c r="N75" s="306">
        <v>0</v>
      </c>
      <c r="O75" s="306">
        <v>0</v>
      </c>
      <c r="P75" s="306">
        <v>0</v>
      </c>
      <c r="Q75" s="307">
        <v>4436</v>
      </c>
    </row>
    <row r="76" spans="1:17" ht="15.75" x14ac:dyDescent="0.2">
      <c r="A76" s="71">
        <v>43709</v>
      </c>
      <c r="B76" s="306">
        <v>3731</v>
      </c>
      <c r="C76" s="306">
        <v>511</v>
      </c>
      <c r="D76" s="306">
        <v>233</v>
      </c>
      <c r="E76" s="306">
        <v>0</v>
      </c>
      <c r="F76" s="306">
        <v>0</v>
      </c>
      <c r="G76" s="306">
        <v>0</v>
      </c>
      <c r="H76" s="306">
        <v>0</v>
      </c>
      <c r="I76" s="306">
        <v>0</v>
      </c>
      <c r="J76" s="306">
        <v>0</v>
      </c>
      <c r="K76" s="306">
        <v>0</v>
      </c>
      <c r="L76" s="306">
        <v>0</v>
      </c>
      <c r="M76" s="306">
        <v>0</v>
      </c>
      <c r="N76" s="306">
        <v>0</v>
      </c>
      <c r="O76" s="306">
        <v>0</v>
      </c>
      <c r="P76" s="306">
        <v>0</v>
      </c>
      <c r="Q76" s="307">
        <v>4475</v>
      </c>
    </row>
    <row r="77" spans="1:17" ht="15.75" x14ac:dyDescent="0.2">
      <c r="A77" s="71">
        <v>43739</v>
      </c>
      <c r="B77" s="306">
        <v>3786</v>
      </c>
      <c r="C77" s="306">
        <v>515</v>
      </c>
      <c r="D77" s="306">
        <v>227</v>
      </c>
      <c r="E77" s="306">
        <v>0</v>
      </c>
      <c r="F77" s="306">
        <v>0</v>
      </c>
      <c r="G77" s="306">
        <v>0</v>
      </c>
      <c r="H77" s="306">
        <v>0</v>
      </c>
      <c r="I77" s="306">
        <v>0</v>
      </c>
      <c r="J77" s="306">
        <v>0</v>
      </c>
      <c r="K77" s="306">
        <v>0</v>
      </c>
      <c r="L77" s="306">
        <v>0</v>
      </c>
      <c r="M77" s="306">
        <v>0</v>
      </c>
      <c r="N77" s="306">
        <v>0</v>
      </c>
      <c r="O77" s="306">
        <v>0</v>
      </c>
      <c r="P77" s="306">
        <v>0</v>
      </c>
      <c r="Q77" s="307">
        <v>4528</v>
      </c>
    </row>
    <row r="78" spans="1:17" ht="15.75" x14ac:dyDescent="0.2">
      <c r="A78" s="71">
        <v>43770</v>
      </c>
      <c r="B78" s="306">
        <v>3738</v>
      </c>
      <c r="C78" s="306">
        <v>505</v>
      </c>
      <c r="D78" s="306">
        <v>223</v>
      </c>
      <c r="E78" s="306">
        <v>0</v>
      </c>
      <c r="F78" s="306">
        <v>0</v>
      </c>
      <c r="G78" s="306">
        <v>0</v>
      </c>
      <c r="H78" s="306">
        <v>0</v>
      </c>
      <c r="I78" s="306">
        <v>0</v>
      </c>
      <c r="J78" s="306">
        <v>0</v>
      </c>
      <c r="K78" s="306">
        <v>0</v>
      </c>
      <c r="L78" s="306">
        <v>0</v>
      </c>
      <c r="M78" s="306">
        <v>0</v>
      </c>
      <c r="N78" s="306">
        <v>0</v>
      </c>
      <c r="O78" s="306">
        <v>0</v>
      </c>
      <c r="P78" s="306">
        <v>0</v>
      </c>
      <c r="Q78" s="307">
        <v>4466</v>
      </c>
    </row>
    <row r="79" spans="1:17" ht="15.75" x14ac:dyDescent="0.2">
      <c r="A79" s="71">
        <v>43800</v>
      </c>
      <c r="B79" s="306">
        <v>3791</v>
      </c>
      <c r="C79" s="306">
        <v>511</v>
      </c>
      <c r="D79" s="306">
        <v>221</v>
      </c>
      <c r="E79" s="306">
        <v>0</v>
      </c>
      <c r="F79" s="306">
        <v>0</v>
      </c>
      <c r="G79" s="306">
        <v>0</v>
      </c>
      <c r="H79" s="306">
        <v>0</v>
      </c>
      <c r="I79" s="306">
        <v>0</v>
      </c>
      <c r="J79" s="306">
        <v>0</v>
      </c>
      <c r="K79" s="306">
        <v>0</v>
      </c>
      <c r="L79" s="306">
        <v>0</v>
      </c>
      <c r="M79" s="306">
        <v>0</v>
      </c>
      <c r="N79" s="306">
        <v>0</v>
      </c>
      <c r="O79" s="306">
        <v>0</v>
      </c>
      <c r="P79" s="306">
        <v>0</v>
      </c>
      <c r="Q79" s="307">
        <v>4523</v>
      </c>
    </row>
    <row r="80" spans="1:17" ht="15.75" x14ac:dyDescent="0.2">
      <c r="A80" s="71">
        <v>43831</v>
      </c>
      <c r="B80" s="306">
        <v>3768</v>
      </c>
      <c r="C80" s="306">
        <v>502</v>
      </c>
      <c r="D80" s="306">
        <v>224</v>
      </c>
      <c r="E80" s="306">
        <v>0</v>
      </c>
      <c r="F80" s="306">
        <v>0</v>
      </c>
      <c r="G80" s="306">
        <v>0</v>
      </c>
      <c r="H80" s="306">
        <v>0</v>
      </c>
      <c r="I80" s="306">
        <v>0</v>
      </c>
      <c r="J80" s="306">
        <v>0</v>
      </c>
      <c r="K80" s="306">
        <v>0</v>
      </c>
      <c r="L80" s="306">
        <v>0</v>
      </c>
      <c r="M80" s="306">
        <v>0</v>
      </c>
      <c r="N80" s="306">
        <v>0</v>
      </c>
      <c r="O80" s="306">
        <v>0</v>
      </c>
      <c r="P80" s="306">
        <v>0</v>
      </c>
      <c r="Q80" s="307">
        <v>4494</v>
      </c>
    </row>
    <row r="81" spans="1:17" ht="15.75" x14ac:dyDescent="0.2">
      <c r="A81" s="71">
        <v>43862</v>
      </c>
      <c r="B81" s="306">
        <v>3752</v>
      </c>
      <c r="C81" s="306">
        <v>502</v>
      </c>
      <c r="D81" s="306">
        <v>223</v>
      </c>
      <c r="E81" s="306">
        <v>0</v>
      </c>
      <c r="F81" s="306">
        <v>0</v>
      </c>
      <c r="G81" s="306">
        <v>0</v>
      </c>
      <c r="H81" s="306">
        <v>0</v>
      </c>
      <c r="I81" s="306">
        <v>0</v>
      </c>
      <c r="J81" s="306">
        <v>0</v>
      </c>
      <c r="K81" s="306">
        <v>0</v>
      </c>
      <c r="L81" s="306">
        <v>0</v>
      </c>
      <c r="M81" s="306">
        <v>0</v>
      </c>
      <c r="N81" s="306">
        <v>0</v>
      </c>
      <c r="O81" s="306">
        <v>0</v>
      </c>
      <c r="P81" s="306">
        <v>0</v>
      </c>
      <c r="Q81" s="307">
        <v>4477</v>
      </c>
    </row>
    <row r="82" spans="1:17" ht="15.75" x14ac:dyDescent="0.2">
      <c r="A82" s="71">
        <v>43891</v>
      </c>
      <c r="B82" s="306">
        <v>3760</v>
      </c>
      <c r="C82" s="306">
        <v>520</v>
      </c>
      <c r="D82" s="306">
        <v>223</v>
      </c>
      <c r="E82" s="306">
        <v>0</v>
      </c>
      <c r="F82" s="306">
        <v>0</v>
      </c>
      <c r="G82" s="306">
        <v>0</v>
      </c>
      <c r="H82" s="306">
        <v>0</v>
      </c>
      <c r="I82" s="306">
        <v>0</v>
      </c>
      <c r="J82" s="306">
        <v>0</v>
      </c>
      <c r="K82" s="306">
        <v>0</v>
      </c>
      <c r="L82" s="306">
        <v>0</v>
      </c>
      <c r="M82" s="306">
        <v>0</v>
      </c>
      <c r="N82" s="306">
        <v>0</v>
      </c>
      <c r="O82" s="306">
        <v>0</v>
      </c>
      <c r="P82" s="306">
        <v>0</v>
      </c>
      <c r="Q82" s="307">
        <v>4503</v>
      </c>
    </row>
    <row r="83" spans="1:17" ht="15.75" x14ac:dyDescent="0.2">
      <c r="A83" s="71">
        <v>43922</v>
      </c>
      <c r="B83" s="306"/>
      <c r="C83" s="306"/>
      <c r="D83" s="306"/>
      <c r="E83" s="306"/>
      <c r="F83" s="306"/>
      <c r="G83" s="306"/>
      <c r="H83" s="306"/>
      <c r="I83" s="306"/>
      <c r="J83" s="306"/>
      <c r="K83" s="306"/>
      <c r="L83" s="306"/>
      <c r="M83" s="306"/>
      <c r="N83" s="306"/>
      <c r="O83" s="306"/>
      <c r="P83" s="306"/>
      <c r="Q83" s="307"/>
    </row>
    <row r="84" spans="1:17" ht="15.75" x14ac:dyDescent="0.2">
      <c r="A84" s="71">
        <v>43952</v>
      </c>
      <c r="B84" s="306"/>
      <c r="C84" s="306"/>
      <c r="D84" s="306"/>
      <c r="E84" s="306"/>
      <c r="F84" s="306"/>
      <c r="G84" s="306"/>
      <c r="H84" s="306"/>
      <c r="I84" s="306"/>
      <c r="J84" s="306"/>
      <c r="K84" s="306"/>
      <c r="L84" s="306"/>
      <c r="M84" s="306"/>
      <c r="N84" s="306"/>
      <c r="O84" s="306"/>
      <c r="P84" s="306"/>
      <c r="Q84" s="307"/>
    </row>
    <row r="85" spans="1:17" ht="16.5" thickBot="1" x14ac:dyDescent="0.25">
      <c r="A85" s="102">
        <v>43983</v>
      </c>
      <c r="B85" s="315"/>
      <c r="C85" s="315"/>
      <c r="D85" s="315"/>
      <c r="E85" s="315"/>
      <c r="F85" s="315"/>
      <c r="G85" s="315"/>
      <c r="H85" s="315"/>
      <c r="I85" s="315"/>
      <c r="J85" s="315"/>
      <c r="K85" s="315"/>
      <c r="L85" s="315"/>
      <c r="M85" s="315"/>
      <c r="N85" s="315"/>
      <c r="O85" s="315"/>
      <c r="P85" s="315"/>
      <c r="Q85" s="316"/>
    </row>
    <row r="86" spans="1:17" ht="17.25" thickTop="1" thickBot="1" x14ac:dyDescent="0.3">
      <c r="A86" s="79" t="s">
        <v>272</v>
      </c>
      <c r="B86" s="310">
        <v>3729</v>
      </c>
      <c r="C86" s="310">
        <v>511</v>
      </c>
      <c r="D86" s="310">
        <v>225</v>
      </c>
      <c r="E86" s="310">
        <v>0</v>
      </c>
      <c r="F86" s="310">
        <v>0</v>
      </c>
      <c r="G86" s="310">
        <v>0</v>
      </c>
      <c r="H86" s="310">
        <v>0</v>
      </c>
      <c r="I86" s="310">
        <v>0</v>
      </c>
      <c r="J86" s="310">
        <v>0</v>
      </c>
      <c r="K86" s="310">
        <v>0</v>
      </c>
      <c r="L86" s="310">
        <v>0</v>
      </c>
      <c r="M86" s="310">
        <v>0</v>
      </c>
      <c r="N86" s="310">
        <v>0</v>
      </c>
      <c r="O86" s="310">
        <v>0</v>
      </c>
      <c r="P86" s="310">
        <v>0</v>
      </c>
      <c r="Q86" s="311">
        <v>4465</v>
      </c>
    </row>
    <row r="87" spans="1:17" ht="62.25" hidden="1" customHeight="1" thickBot="1" x14ac:dyDescent="0.25">
      <c r="A87" s="99">
        <v>0</v>
      </c>
      <c r="B87" s="320" t="s">
        <v>37</v>
      </c>
      <c r="C87" s="320" t="s">
        <v>38</v>
      </c>
      <c r="D87" s="320" t="s">
        <v>39</v>
      </c>
      <c r="E87" s="320" t="s">
        <v>26</v>
      </c>
      <c r="F87" s="320" t="s">
        <v>40</v>
      </c>
      <c r="G87" s="320" t="s">
        <v>41</v>
      </c>
      <c r="H87" s="320" t="s">
        <v>42</v>
      </c>
      <c r="I87" s="320" t="s">
        <v>1</v>
      </c>
      <c r="J87" s="320" t="s">
        <v>47</v>
      </c>
      <c r="K87" s="320" t="s">
        <v>43</v>
      </c>
      <c r="L87" s="320" t="s">
        <v>2</v>
      </c>
      <c r="M87" s="320" t="s">
        <v>44</v>
      </c>
      <c r="N87" s="320" t="s">
        <v>45</v>
      </c>
      <c r="O87" s="320" t="s">
        <v>46</v>
      </c>
      <c r="P87" s="320" t="s">
        <v>9</v>
      </c>
      <c r="Q87" s="321" t="s">
        <v>0</v>
      </c>
    </row>
    <row r="88" spans="1:17" ht="19.5" thickBot="1" x14ac:dyDescent="0.25">
      <c r="A88" s="133" t="s">
        <v>115</v>
      </c>
      <c r="B88" s="317"/>
      <c r="C88" s="317"/>
      <c r="D88" s="317"/>
      <c r="E88" s="317"/>
      <c r="F88" s="317"/>
      <c r="G88" s="317"/>
      <c r="H88" s="317"/>
      <c r="I88" s="317"/>
      <c r="J88" s="317"/>
      <c r="K88" s="317"/>
      <c r="L88" s="317"/>
      <c r="M88" s="317"/>
      <c r="N88" s="317"/>
      <c r="O88" s="317"/>
      <c r="P88" s="317"/>
      <c r="Q88" s="318"/>
    </row>
    <row r="89" spans="1:17" ht="15.75" x14ac:dyDescent="0.2">
      <c r="A89" s="77">
        <v>43647</v>
      </c>
      <c r="B89" s="313">
        <v>44512</v>
      </c>
      <c r="C89" s="313">
        <v>12457</v>
      </c>
      <c r="D89" s="313">
        <v>67294</v>
      </c>
      <c r="E89" s="313">
        <v>9500</v>
      </c>
      <c r="F89" s="313">
        <v>167182</v>
      </c>
      <c r="G89" s="313">
        <v>57489</v>
      </c>
      <c r="H89" s="313">
        <v>307782</v>
      </c>
      <c r="I89" s="313">
        <v>120</v>
      </c>
      <c r="J89" s="313">
        <v>408792</v>
      </c>
      <c r="K89" s="313">
        <v>54089</v>
      </c>
      <c r="L89" s="313">
        <v>20737</v>
      </c>
      <c r="M89" s="313">
        <v>12154</v>
      </c>
      <c r="N89" s="313">
        <v>2160</v>
      </c>
      <c r="O89" s="313">
        <v>7</v>
      </c>
      <c r="P89" s="313">
        <v>0</v>
      </c>
      <c r="Q89" s="314">
        <v>1164275</v>
      </c>
    </row>
    <row r="90" spans="1:17" ht="15.75" x14ac:dyDescent="0.2">
      <c r="A90" s="71">
        <v>43678</v>
      </c>
      <c r="B90" s="306">
        <v>44589</v>
      </c>
      <c r="C90" s="306">
        <v>12431</v>
      </c>
      <c r="D90" s="306">
        <v>67016</v>
      </c>
      <c r="E90" s="306">
        <v>9503</v>
      </c>
      <c r="F90" s="306">
        <v>166710</v>
      </c>
      <c r="G90" s="306">
        <v>57514</v>
      </c>
      <c r="H90" s="306">
        <v>310161</v>
      </c>
      <c r="I90" s="306">
        <v>124</v>
      </c>
      <c r="J90" s="306">
        <v>407803</v>
      </c>
      <c r="K90" s="306">
        <v>53840</v>
      </c>
      <c r="L90" s="306">
        <v>20782</v>
      </c>
      <c r="M90" s="306">
        <v>11805</v>
      </c>
      <c r="N90" s="306">
        <v>2094</v>
      </c>
      <c r="O90" s="306">
        <v>3</v>
      </c>
      <c r="P90" s="306">
        <v>0</v>
      </c>
      <c r="Q90" s="307">
        <v>1164375</v>
      </c>
    </row>
    <row r="91" spans="1:17" ht="15.75" x14ac:dyDescent="0.2">
      <c r="A91" s="71">
        <v>43709</v>
      </c>
      <c r="B91" s="306">
        <v>44388</v>
      </c>
      <c r="C91" s="306">
        <v>12454</v>
      </c>
      <c r="D91" s="306">
        <v>66822</v>
      </c>
      <c r="E91" s="306">
        <v>9496</v>
      </c>
      <c r="F91" s="306">
        <v>165982</v>
      </c>
      <c r="G91" s="306">
        <v>56999</v>
      </c>
      <c r="H91" s="306">
        <v>311362</v>
      </c>
      <c r="I91" s="306">
        <v>124</v>
      </c>
      <c r="J91" s="306">
        <v>405360</v>
      </c>
      <c r="K91" s="306">
        <v>53654</v>
      </c>
      <c r="L91" s="306">
        <v>20686</v>
      </c>
      <c r="M91" s="306">
        <v>11488</v>
      </c>
      <c r="N91" s="306">
        <v>2044</v>
      </c>
      <c r="O91" s="306">
        <v>1</v>
      </c>
      <c r="P91" s="306">
        <v>0</v>
      </c>
      <c r="Q91" s="307">
        <v>1160860</v>
      </c>
    </row>
    <row r="92" spans="1:17" ht="15.75" x14ac:dyDescent="0.2">
      <c r="A92" s="71">
        <v>43739</v>
      </c>
      <c r="B92" s="306">
        <v>44136</v>
      </c>
      <c r="C92" s="306">
        <v>12380</v>
      </c>
      <c r="D92" s="306">
        <v>66445</v>
      </c>
      <c r="E92" s="306">
        <v>9452</v>
      </c>
      <c r="F92" s="306">
        <v>164615</v>
      </c>
      <c r="G92" s="306">
        <v>57803</v>
      </c>
      <c r="H92" s="306">
        <v>311845</v>
      </c>
      <c r="I92" s="306">
        <v>135</v>
      </c>
      <c r="J92" s="306">
        <v>403852</v>
      </c>
      <c r="K92" s="306">
        <v>54524</v>
      </c>
      <c r="L92" s="306">
        <v>20774</v>
      </c>
      <c r="M92" s="306">
        <v>11303</v>
      </c>
      <c r="N92" s="306">
        <v>2034</v>
      </c>
      <c r="O92" s="306">
        <v>2</v>
      </c>
      <c r="P92" s="306">
        <v>0</v>
      </c>
      <c r="Q92" s="307">
        <v>1159300</v>
      </c>
    </row>
    <row r="93" spans="1:17" ht="15.75" x14ac:dyDescent="0.2">
      <c r="A93" s="71">
        <v>43770</v>
      </c>
      <c r="B93" s="306">
        <v>42938</v>
      </c>
      <c r="C93" s="306">
        <v>12252</v>
      </c>
      <c r="D93" s="306">
        <v>65614</v>
      </c>
      <c r="E93" s="306">
        <v>9425</v>
      </c>
      <c r="F93" s="306">
        <v>163239</v>
      </c>
      <c r="G93" s="306">
        <v>58196</v>
      </c>
      <c r="H93" s="306">
        <v>313062</v>
      </c>
      <c r="I93" s="306">
        <v>133</v>
      </c>
      <c r="J93" s="306">
        <v>401684</v>
      </c>
      <c r="K93" s="306">
        <v>55750</v>
      </c>
      <c r="L93" s="306">
        <v>20749</v>
      </c>
      <c r="M93" s="306">
        <v>10909</v>
      </c>
      <c r="N93" s="306">
        <v>2113</v>
      </c>
      <c r="O93" s="306">
        <v>3</v>
      </c>
      <c r="P93" s="306">
        <v>0</v>
      </c>
      <c r="Q93" s="307">
        <v>1156067</v>
      </c>
    </row>
    <row r="94" spans="1:17" ht="15.75" x14ac:dyDescent="0.2">
      <c r="A94" s="71">
        <v>43800</v>
      </c>
      <c r="B94" s="306">
        <v>42615</v>
      </c>
      <c r="C94" s="306">
        <v>12239</v>
      </c>
      <c r="D94" s="306">
        <v>65164</v>
      </c>
      <c r="E94" s="306">
        <v>9481</v>
      </c>
      <c r="F94" s="306">
        <v>159940</v>
      </c>
      <c r="G94" s="306">
        <v>58535</v>
      </c>
      <c r="H94" s="306">
        <v>311620</v>
      </c>
      <c r="I94" s="306">
        <v>128</v>
      </c>
      <c r="J94" s="306">
        <v>400367</v>
      </c>
      <c r="K94" s="306">
        <v>56167</v>
      </c>
      <c r="L94" s="306">
        <v>20745</v>
      </c>
      <c r="M94" s="306">
        <v>10635</v>
      </c>
      <c r="N94" s="306">
        <v>2092</v>
      </c>
      <c r="O94" s="306">
        <v>4</v>
      </c>
      <c r="P94" s="306">
        <v>0</v>
      </c>
      <c r="Q94" s="307">
        <v>1149732</v>
      </c>
    </row>
    <row r="95" spans="1:17" ht="15.75" x14ac:dyDescent="0.2">
      <c r="A95" s="71">
        <v>43831</v>
      </c>
      <c r="B95" s="306">
        <v>42383</v>
      </c>
      <c r="C95" s="306">
        <v>12348</v>
      </c>
      <c r="D95" s="306">
        <v>65722</v>
      </c>
      <c r="E95" s="306">
        <v>9743</v>
      </c>
      <c r="F95" s="306">
        <v>158849</v>
      </c>
      <c r="G95" s="306">
        <v>57762</v>
      </c>
      <c r="H95" s="306">
        <v>308448</v>
      </c>
      <c r="I95" s="306">
        <v>126</v>
      </c>
      <c r="J95" s="306">
        <v>397142</v>
      </c>
      <c r="K95" s="306">
        <v>56570</v>
      </c>
      <c r="L95" s="306">
        <v>20658</v>
      </c>
      <c r="M95" s="306">
        <v>10690</v>
      </c>
      <c r="N95" s="306">
        <v>2148</v>
      </c>
      <c r="O95" s="306">
        <v>2</v>
      </c>
      <c r="P95" s="306">
        <v>0</v>
      </c>
      <c r="Q95" s="307">
        <v>1142591</v>
      </c>
    </row>
    <row r="96" spans="1:17" ht="15.75" x14ac:dyDescent="0.2">
      <c r="A96" s="71">
        <v>43862</v>
      </c>
      <c r="B96" s="306">
        <v>41492</v>
      </c>
      <c r="C96" s="306">
        <v>12322</v>
      </c>
      <c r="D96" s="306">
        <v>65264</v>
      </c>
      <c r="E96" s="306">
        <v>9701</v>
      </c>
      <c r="F96" s="306">
        <v>158309</v>
      </c>
      <c r="G96" s="306">
        <v>57370</v>
      </c>
      <c r="H96" s="306">
        <v>308199</v>
      </c>
      <c r="I96" s="306">
        <v>125</v>
      </c>
      <c r="J96" s="306">
        <v>395162</v>
      </c>
      <c r="K96" s="306">
        <v>56184</v>
      </c>
      <c r="L96" s="306">
        <v>20231</v>
      </c>
      <c r="M96" s="306">
        <v>10591</v>
      </c>
      <c r="N96" s="306">
        <v>2131</v>
      </c>
      <c r="O96" s="306">
        <v>7</v>
      </c>
      <c r="P96" s="306">
        <v>0</v>
      </c>
      <c r="Q96" s="307">
        <v>1137088</v>
      </c>
    </row>
    <row r="97" spans="1:17" ht="15.75" x14ac:dyDescent="0.2">
      <c r="A97" s="71">
        <v>43891</v>
      </c>
      <c r="B97" s="306">
        <v>42441</v>
      </c>
      <c r="C97" s="306">
        <v>12398</v>
      </c>
      <c r="D97" s="306">
        <v>64625</v>
      </c>
      <c r="E97" s="306">
        <v>11342</v>
      </c>
      <c r="F97" s="306">
        <v>157328</v>
      </c>
      <c r="G97" s="306">
        <v>55290</v>
      </c>
      <c r="H97" s="306">
        <v>305558</v>
      </c>
      <c r="I97" s="306">
        <v>128</v>
      </c>
      <c r="J97" s="306">
        <v>392799</v>
      </c>
      <c r="K97" s="306">
        <v>54940</v>
      </c>
      <c r="L97" s="306">
        <v>20150</v>
      </c>
      <c r="M97" s="306">
        <v>10832</v>
      </c>
      <c r="N97" s="306">
        <v>2118</v>
      </c>
      <c r="O97" s="306">
        <v>2</v>
      </c>
      <c r="P97" s="306">
        <v>0</v>
      </c>
      <c r="Q97" s="307">
        <v>1129951</v>
      </c>
    </row>
    <row r="98" spans="1:17" ht="15.75" x14ac:dyDescent="0.2">
      <c r="A98" s="71">
        <v>43922</v>
      </c>
      <c r="B98" s="306"/>
      <c r="C98" s="306"/>
      <c r="D98" s="306"/>
      <c r="E98" s="306"/>
      <c r="F98" s="306"/>
      <c r="G98" s="306"/>
      <c r="H98" s="306"/>
      <c r="I98" s="306"/>
      <c r="J98" s="306"/>
      <c r="K98" s="306"/>
      <c r="L98" s="306"/>
      <c r="M98" s="306"/>
      <c r="N98" s="306"/>
      <c r="O98" s="306"/>
      <c r="P98" s="306"/>
      <c r="Q98" s="307"/>
    </row>
    <row r="99" spans="1:17" ht="15.75" x14ac:dyDescent="0.2">
      <c r="A99" s="71">
        <v>43952</v>
      </c>
      <c r="B99" s="306"/>
      <c r="C99" s="306"/>
      <c r="D99" s="306"/>
      <c r="E99" s="306"/>
      <c r="F99" s="306"/>
      <c r="G99" s="306"/>
      <c r="H99" s="306"/>
      <c r="I99" s="306"/>
      <c r="J99" s="306"/>
      <c r="K99" s="306"/>
      <c r="L99" s="306"/>
      <c r="M99" s="306"/>
      <c r="N99" s="306"/>
      <c r="O99" s="306"/>
      <c r="P99" s="306"/>
      <c r="Q99" s="307"/>
    </row>
    <row r="100" spans="1:17" ht="16.5" thickBot="1" x14ac:dyDescent="0.25">
      <c r="A100" s="102">
        <v>43983</v>
      </c>
      <c r="B100" s="315"/>
      <c r="C100" s="315"/>
      <c r="D100" s="315"/>
      <c r="E100" s="315"/>
      <c r="F100" s="315"/>
      <c r="G100" s="315"/>
      <c r="H100" s="315"/>
      <c r="I100" s="315"/>
      <c r="J100" s="315"/>
      <c r="K100" s="315"/>
      <c r="L100" s="315"/>
      <c r="M100" s="315"/>
      <c r="N100" s="315"/>
      <c r="O100" s="315"/>
      <c r="P100" s="315"/>
      <c r="Q100" s="316"/>
    </row>
    <row r="101" spans="1:17" ht="17.25" thickTop="1" thickBot="1" x14ac:dyDescent="0.3">
      <c r="A101" s="79" t="s">
        <v>272</v>
      </c>
      <c r="B101" s="310">
        <v>43277</v>
      </c>
      <c r="C101" s="310">
        <v>12365</v>
      </c>
      <c r="D101" s="310">
        <v>65996</v>
      </c>
      <c r="E101" s="310">
        <v>9738</v>
      </c>
      <c r="F101" s="310">
        <v>162462</v>
      </c>
      <c r="G101" s="310">
        <v>57440</v>
      </c>
      <c r="H101" s="310">
        <v>309782</v>
      </c>
      <c r="I101" s="310">
        <v>127</v>
      </c>
      <c r="J101" s="310">
        <v>401440</v>
      </c>
      <c r="K101" s="310">
        <v>55080</v>
      </c>
      <c r="L101" s="310">
        <v>20612</v>
      </c>
      <c r="M101" s="310">
        <v>11156</v>
      </c>
      <c r="N101" s="310">
        <v>2104</v>
      </c>
      <c r="O101" s="310">
        <v>3</v>
      </c>
      <c r="P101" s="310">
        <v>0</v>
      </c>
      <c r="Q101" s="311">
        <v>1151582.111111111</v>
      </c>
    </row>
    <row r="102" spans="1:17" ht="13.5" hidden="1" thickBot="1" x14ac:dyDescent="0.25">
      <c r="A102" s="225"/>
      <c r="B102" s="115"/>
      <c r="C102" s="115"/>
      <c r="D102" s="115"/>
      <c r="E102" s="115"/>
      <c r="F102" s="115"/>
      <c r="G102" s="115"/>
      <c r="H102" s="115"/>
      <c r="I102" s="115"/>
      <c r="J102" s="115"/>
      <c r="K102" s="115"/>
      <c r="L102" s="115"/>
      <c r="M102" s="115"/>
      <c r="N102" s="115"/>
      <c r="O102" s="115"/>
      <c r="P102" s="115"/>
      <c r="Q102" s="226"/>
    </row>
    <row r="103" spans="1:17" ht="13.5" hidden="1" thickBot="1" x14ac:dyDescent="0.25">
      <c r="A103" s="225"/>
      <c r="B103" s="115"/>
      <c r="C103" s="115"/>
      <c r="D103" s="115"/>
      <c r="E103" s="115"/>
      <c r="F103" s="115"/>
      <c r="G103" s="115"/>
      <c r="H103" s="115"/>
      <c r="I103" s="115"/>
      <c r="J103" s="115"/>
      <c r="K103" s="115"/>
      <c r="L103" s="115"/>
      <c r="M103" s="115"/>
      <c r="N103" s="115"/>
      <c r="O103" s="115"/>
      <c r="P103" s="115"/>
      <c r="Q103" s="226"/>
    </row>
    <row r="104" spans="1:17" ht="13.5" hidden="1" thickBot="1" x14ac:dyDescent="0.25">
      <c r="A104" s="225"/>
      <c r="B104" s="115"/>
      <c r="C104" s="115"/>
      <c r="D104" s="115"/>
      <c r="E104" s="115"/>
      <c r="F104" s="115"/>
      <c r="G104" s="115"/>
      <c r="H104" s="115"/>
      <c r="I104" s="115"/>
      <c r="J104" s="115"/>
      <c r="K104" s="115"/>
      <c r="L104" s="115"/>
      <c r="M104" s="115"/>
      <c r="N104" s="115"/>
      <c r="O104" s="115"/>
      <c r="P104" s="115"/>
      <c r="Q104" s="226"/>
    </row>
    <row r="105" spans="1:17" ht="13.5" hidden="1" thickBot="1" x14ac:dyDescent="0.25">
      <c r="A105" s="225"/>
      <c r="B105" s="115"/>
      <c r="C105" s="115"/>
      <c r="D105" s="115"/>
      <c r="E105" s="115"/>
      <c r="F105" s="115"/>
      <c r="G105" s="115"/>
      <c r="H105" s="115"/>
      <c r="I105" s="115"/>
      <c r="J105" s="115"/>
      <c r="K105" s="115"/>
      <c r="L105" s="115"/>
      <c r="M105" s="115"/>
      <c r="N105" s="115"/>
      <c r="O105" s="115"/>
      <c r="P105" s="115"/>
      <c r="Q105" s="226"/>
    </row>
    <row r="106" spans="1:17" ht="13.5" hidden="1" thickBot="1" x14ac:dyDescent="0.25">
      <c r="A106" s="225"/>
      <c r="B106" s="115"/>
      <c r="C106" s="115"/>
      <c r="D106" s="115"/>
      <c r="E106" s="115"/>
      <c r="F106" s="115"/>
      <c r="G106" s="115"/>
      <c r="H106" s="115"/>
      <c r="I106" s="115"/>
      <c r="J106" s="115"/>
      <c r="K106" s="115"/>
      <c r="L106" s="115"/>
      <c r="M106" s="115"/>
      <c r="N106" s="115"/>
      <c r="O106" s="115"/>
      <c r="P106" s="115"/>
      <c r="Q106" s="226"/>
    </row>
    <row r="107" spans="1:17" ht="13.5" hidden="1" thickBot="1" x14ac:dyDescent="0.25">
      <c r="A107" s="225"/>
      <c r="B107" s="115"/>
      <c r="C107" s="115"/>
      <c r="D107" s="115"/>
      <c r="E107" s="115"/>
      <c r="F107" s="115"/>
      <c r="G107" s="115"/>
      <c r="H107" s="115"/>
      <c r="I107" s="115"/>
      <c r="J107" s="115"/>
      <c r="K107" s="115"/>
      <c r="L107" s="115"/>
      <c r="M107" s="115"/>
      <c r="N107" s="115"/>
      <c r="O107" s="115"/>
      <c r="P107" s="115"/>
      <c r="Q107" s="226"/>
    </row>
    <row r="108" spans="1:17" ht="13.5" hidden="1" thickBot="1" x14ac:dyDescent="0.25">
      <c r="A108" s="225"/>
      <c r="B108" s="115"/>
      <c r="C108" s="115"/>
      <c r="D108" s="115"/>
      <c r="E108" s="115"/>
      <c r="F108" s="115"/>
      <c r="G108" s="115"/>
      <c r="H108" s="115"/>
      <c r="I108" s="115"/>
      <c r="J108" s="115"/>
      <c r="K108" s="115"/>
      <c r="L108" s="115"/>
      <c r="M108" s="115"/>
      <c r="N108" s="115"/>
      <c r="O108" s="115"/>
      <c r="P108" s="115"/>
      <c r="Q108" s="226"/>
    </row>
    <row r="109" spans="1:17" ht="13.5" hidden="1" thickBot="1" x14ac:dyDescent="0.25">
      <c r="A109" s="225"/>
      <c r="B109" s="115"/>
      <c r="C109" s="115"/>
      <c r="D109" s="115"/>
      <c r="E109" s="115"/>
      <c r="F109" s="115"/>
      <c r="G109" s="115"/>
      <c r="H109" s="115"/>
      <c r="I109" s="115"/>
      <c r="J109" s="115"/>
      <c r="K109" s="115"/>
      <c r="L109" s="115"/>
      <c r="M109" s="115"/>
      <c r="N109" s="115"/>
      <c r="O109" s="115"/>
      <c r="P109" s="115"/>
      <c r="Q109" s="226"/>
    </row>
    <row r="110" spans="1:17" ht="13.5" hidden="1" thickBot="1" x14ac:dyDescent="0.25">
      <c r="A110" s="225"/>
      <c r="B110" s="115"/>
      <c r="C110" s="115"/>
      <c r="D110" s="115"/>
      <c r="E110" s="115"/>
      <c r="F110" s="115"/>
      <c r="G110" s="115"/>
      <c r="H110" s="115"/>
      <c r="I110" s="115"/>
      <c r="J110" s="115"/>
      <c r="K110" s="115"/>
      <c r="L110" s="115"/>
      <c r="M110" s="115"/>
      <c r="N110" s="115"/>
      <c r="O110" s="115"/>
      <c r="P110" s="115"/>
      <c r="Q110" s="226"/>
    </row>
    <row r="111" spans="1:17" ht="13.5" hidden="1" thickBot="1" x14ac:dyDescent="0.25">
      <c r="A111" s="225"/>
      <c r="B111" s="115"/>
      <c r="C111" s="115"/>
      <c r="D111" s="115"/>
      <c r="E111" s="115"/>
      <c r="F111" s="115"/>
      <c r="G111" s="115"/>
      <c r="H111" s="115"/>
      <c r="I111" s="115"/>
      <c r="J111" s="115"/>
      <c r="K111" s="115"/>
      <c r="L111" s="115"/>
      <c r="M111" s="115"/>
      <c r="N111" s="115"/>
      <c r="O111" s="115"/>
      <c r="P111" s="115"/>
      <c r="Q111" s="226"/>
    </row>
    <row r="112" spans="1:17" ht="13.5" hidden="1" thickBot="1" x14ac:dyDescent="0.25">
      <c r="A112" s="225"/>
      <c r="B112" s="115"/>
      <c r="C112" s="115"/>
      <c r="D112" s="115"/>
      <c r="E112" s="115"/>
      <c r="F112" s="115"/>
      <c r="G112" s="115"/>
      <c r="H112" s="115"/>
      <c r="I112" s="115"/>
      <c r="J112" s="115"/>
      <c r="K112" s="115"/>
      <c r="L112" s="115"/>
      <c r="M112" s="115"/>
      <c r="N112" s="115"/>
      <c r="O112" s="115"/>
      <c r="P112" s="115"/>
      <c r="Q112" s="226"/>
    </row>
    <row r="113" spans="1:18" ht="13.5" hidden="1" thickBot="1" x14ac:dyDescent="0.25">
      <c r="A113" s="225"/>
      <c r="B113" s="115"/>
      <c r="C113" s="115"/>
      <c r="D113" s="115"/>
      <c r="E113" s="115"/>
      <c r="F113" s="115"/>
      <c r="G113" s="115"/>
      <c r="H113" s="115"/>
      <c r="I113" s="115"/>
      <c r="J113" s="115"/>
      <c r="K113" s="115"/>
      <c r="L113" s="115"/>
      <c r="M113" s="115"/>
      <c r="N113" s="115"/>
      <c r="O113" s="115"/>
      <c r="P113" s="115"/>
      <c r="Q113" s="226"/>
    </row>
    <row r="114" spans="1:18" ht="13.5" hidden="1" thickBot="1" x14ac:dyDescent="0.25">
      <c r="A114" s="225"/>
      <c r="B114" s="115"/>
      <c r="C114" s="115"/>
      <c r="D114" s="115"/>
      <c r="E114" s="115"/>
      <c r="F114" s="115"/>
      <c r="G114" s="115"/>
      <c r="H114" s="115"/>
      <c r="I114" s="115"/>
      <c r="J114" s="115"/>
      <c r="K114" s="115"/>
      <c r="L114" s="115"/>
      <c r="M114" s="115"/>
      <c r="N114" s="115"/>
      <c r="O114" s="115"/>
      <c r="P114" s="115"/>
      <c r="Q114" s="226"/>
    </row>
    <row r="115" spans="1:18" ht="13.5" hidden="1" thickBot="1" x14ac:dyDescent="0.25">
      <c r="A115" s="225"/>
      <c r="B115" s="115"/>
      <c r="C115" s="115"/>
      <c r="D115" s="115"/>
      <c r="E115" s="115"/>
      <c r="F115" s="115"/>
      <c r="G115" s="115"/>
      <c r="H115" s="115"/>
      <c r="I115" s="115"/>
      <c r="J115" s="115"/>
      <c r="K115" s="115"/>
      <c r="L115" s="115"/>
      <c r="M115" s="115"/>
      <c r="N115" s="115"/>
      <c r="O115" s="115"/>
      <c r="P115" s="115"/>
      <c r="Q115" s="226"/>
    </row>
    <row r="116" spans="1:18" x14ac:dyDescent="0.2">
      <c r="A116" s="569" t="s">
        <v>4</v>
      </c>
      <c r="B116" s="570"/>
      <c r="C116" s="570"/>
      <c r="D116" s="570"/>
      <c r="E116" s="570"/>
      <c r="F116" s="570"/>
      <c r="G116" s="570"/>
      <c r="H116" s="570"/>
      <c r="I116" s="570"/>
      <c r="J116" s="570"/>
      <c r="K116" s="570"/>
      <c r="L116" s="570"/>
      <c r="M116" s="570"/>
      <c r="N116" s="570"/>
      <c r="O116" s="570"/>
      <c r="P116" s="570"/>
      <c r="Q116" s="571"/>
    </row>
    <row r="117" spans="1:18" ht="15.75" customHeight="1" x14ac:dyDescent="0.2">
      <c r="A117" s="563" t="s">
        <v>130</v>
      </c>
      <c r="B117" s="564"/>
      <c r="C117" s="564"/>
      <c r="D117" s="564"/>
      <c r="E117" s="564"/>
      <c r="F117" s="564"/>
      <c r="G117" s="564"/>
      <c r="H117" s="564"/>
      <c r="I117" s="564"/>
      <c r="J117" s="564"/>
      <c r="K117" s="564"/>
      <c r="L117" s="564"/>
      <c r="M117" s="564"/>
      <c r="N117" s="564"/>
      <c r="O117" s="564"/>
      <c r="P117" s="564"/>
      <c r="Q117" s="565"/>
    </row>
    <row r="118" spans="1:18" ht="12.75" customHeight="1" x14ac:dyDescent="0.2">
      <c r="A118" s="572" t="s">
        <v>132</v>
      </c>
      <c r="B118" s="573"/>
      <c r="C118" s="573"/>
      <c r="D118" s="573"/>
      <c r="E118" s="573"/>
      <c r="F118" s="573"/>
      <c r="G118" s="573"/>
      <c r="H118" s="573"/>
      <c r="I118" s="573"/>
      <c r="J118" s="573"/>
      <c r="K118" s="573"/>
      <c r="L118" s="573"/>
      <c r="M118" s="573"/>
      <c r="N118" s="573"/>
      <c r="O118" s="573"/>
      <c r="P118" s="573"/>
      <c r="Q118" s="574"/>
    </row>
    <row r="119" spans="1:18" x14ac:dyDescent="0.2">
      <c r="A119" s="575" t="s">
        <v>133</v>
      </c>
      <c r="B119" s="576"/>
      <c r="C119" s="576"/>
      <c r="D119" s="576"/>
      <c r="E119" s="576"/>
      <c r="F119" s="576"/>
      <c r="G119" s="576"/>
      <c r="H119" s="576"/>
      <c r="I119" s="576"/>
      <c r="J119" s="576"/>
      <c r="K119" s="576"/>
      <c r="L119" s="576"/>
      <c r="M119" s="576"/>
      <c r="N119" s="576"/>
      <c r="O119" s="576"/>
      <c r="P119" s="576"/>
      <c r="Q119" s="577"/>
    </row>
    <row r="120" spans="1:18" x14ac:dyDescent="0.2">
      <c r="A120" s="563" t="s">
        <v>134</v>
      </c>
      <c r="B120" s="564"/>
      <c r="C120" s="564"/>
      <c r="D120" s="564"/>
      <c r="E120" s="564"/>
      <c r="F120" s="564"/>
      <c r="G120" s="564"/>
      <c r="H120" s="564"/>
      <c r="I120" s="564"/>
      <c r="J120" s="564"/>
      <c r="K120" s="564"/>
      <c r="L120" s="564"/>
      <c r="M120" s="564"/>
      <c r="N120" s="564"/>
      <c r="O120" s="564"/>
      <c r="P120" s="564"/>
      <c r="Q120" s="565"/>
    </row>
    <row r="121" spans="1:18" ht="26.25" customHeight="1" thickBot="1" x14ac:dyDescent="0.25">
      <c r="A121" s="560" t="s">
        <v>135</v>
      </c>
      <c r="B121" s="561"/>
      <c r="C121" s="561"/>
      <c r="D121" s="561"/>
      <c r="E121" s="561"/>
      <c r="F121" s="561"/>
      <c r="G121" s="561"/>
      <c r="H121" s="561"/>
      <c r="I121" s="561"/>
      <c r="J121" s="561"/>
      <c r="K121" s="561"/>
      <c r="L121" s="561"/>
      <c r="M121" s="561"/>
      <c r="N121" s="561"/>
      <c r="O121" s="561"/>
      <c r="P121" s="561"/>
      <c r="Q121" s="562"/>
      <c r="R121" s="253" t="s">
        <v>91</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4" fitToHeight="0"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R100"/>
  <sheetViews>
    <sheetView view="pageBreakPreview" topLeftCell="D82" zoomScaleNormal="100" zoomScaleSheetLayoutView="100" workbookViewId="0">
      <selection activeCell="O18" sqref="O18"/>
    </sheetView>
  </sheetViews>
  <sheetFormatPr defaultRowHeight="12.75" x14ac:dyDescent="0.2"/>
  <cols>
    <col min="2" max="2" width="9.28515625" bestFit="1" customWidth="1"/>
    <col min="3" max="3" width="30.140625" bestFit="1" customWidth="1"/>
    <col min="4" max="4" width="11.5703125" bestFit="1" customWidth="1"/>
    <col min="5" max="14" width="11.5703125" customWidth="1"/>
    <col min="15" max="15" width="10.7109375" customWidth="1"/>
    <col min="16" max="16" width="13.42578125" customWidth="1"/>
    <col min="17" max="17" width="11.42578125" bestFit="1" customWidth="1"/>
  </cols>
  <sheetData>
    <row r="1" spans="2:16" ht="13.5" thickBot="1" x14ac:dyDescent="0.25"/>
    <row r="2" spans="2:16" ht="16.5" thickBot="1" x14ac:dyDescent="0.3">
      <c r="B2" s="581" t="s">
        <v>117</v>
      </c>
      <c r="C2" s="582"/>
      <c r="D2" s="582"/>
      <c r="E2" s="582"/>
      <c r="F2" s="582"/>
      <c r="G2" s="582"/>
      <c r="H2" s="582"/>
      <c r="I2" s="582"/>
      <c r="J2" s="582"/>
      <c r="K2" s="582"/>
      <c r="L2" s="582"/>
      <c r="M2" s="582"/>
      <c r="N2" s="582"/>
      <c r="O2" s="582"/>
      <c r="P2" s="583"/>
    </row>
    <row r="3" spans="2:16" ht="63.75" thickBot="1" x14ac:dyDescent="0.25">
      <c r="B3" s="47" t="s">
        <v>111</v>
      </c>
      <c r="C3" s="47" t="s">
        <v>119</v>
      </c>
      <c r="D3" s="248">
        <v>43647</v>
      </c>
      <c r="E3" s="248">
        <v>43678</v>
      </c>
      <c r="F3" s="248">
        <v>43709</v>
      </c>
      <c r="G3" s="248">
        <v>43739</v>
      </c>
      <c r="H3" s="248">
        <v>43770</v>
      </c>
      <c r="I3" s="248">
        <v>43800</v>
      </c>
      <c r="J3" s="248">
        <v>43831</v>
      </c>
      <c r="K3" s="248">
        <v>43862</v>
      </c>
      <c r="L3" s="248">
        <v>43891</v>
      </c>
      <c r="M3" s="248">
        <v>43922</v>
      </c>
      <c r="N3" s="248">
        <v>43952</v>
      </c>
      <c r="O3" s="249">
        <v>43983</v>
      </c>
      <c r="P3" s="205" t="s">
        <v>136</v>
      </c>
    </row>
    <row r="4" spans="2:16" ht="15.75" x14ac:dyDescent="0.25">
      <c r="B4" s="584" t="s">
        <v>97</v>
      </c>
      <c r="C4" s="116" t="s">
        <v>273</v>
      </c>
      <c r="D4" s="322">
        <v>3168</v>
      </c>
      <c r="E4" s="322">
        <v>3174</v>
      </c>
      <c r="F4" s="322">
        <v>3121</v>
      </c>
      <c r="G4" s="322">
        <v>3116</v>
      </c>
      <c r="H4" s="322">
        <v>3071</v>
      </c>
      <c r="I4" s="322">
        <v>3011</v>
      </c>
      <c r="J4" s="322">
        <v>3010</v>
      </c>
      <c r="K4" s="322">
        <v>3025</v>
      </c>
      <c r="L4" s="322">
        <v>3025</v>
      </c>
      <c r="M4" s="322"/>
      <c r="N4" s="322"/>
      <c r="O4" s="323"/>
      <c r="P4" s="324">
        <v>3080.1111111111113</v>
      </c>
    </row>
    <row r="5" spans="2:16" ht="15.75" x14ac:dyDescent="0.25">
      <c r="B5" s="585"/>
      <c r="C5" s="117" t="s">
        <v>274</v>
      </c>
      <c r="D5" s="325">
        <v>8767</v>
      </c>
      <c r="E5" s="325">
        <v>8736</v>
      </c>
      <c r="F5" s="325">
        <v>8702</v>
      </c>
      <c r="G5" s="325">
        <v>8640</v>
      </c>
      <c r="H5" s="325">
        <v>8643</v>
      </c>
      <c r="I5" s="325">
        <v>8562</v>
      </c>
      <c r="J5" s="325">
        <v>8482</v>
      </c>
      <c r="K5" s="325">
        <v>8426</v>
      </c>
      <c r="L5" s="325">
        <v>8367</v>
      </c>
      <c r="M5" s="325"/>
      <c r="N5" s="325"/>
      <c r="O5" s="326"/>
      <c r="P5" s="327">
        <v>8591.6666666666661</v>
      </c>
    </row>
    <row r="6" spans="2:16" ht="15.75" x14ac:dyDescent="0.25">
      <c r="B6" s="585"/>
      <c r="C6" s="117" t="s">
        <v>275</v>
      </c>
      <c r="D6" s="325">
        <v>561</v>
      </c>
      <c r="E6" s="325">
        <v>552</v>
      </c>
      <c r="F6" s="325">
        <v>557</v>
      </c>
      <c r="G6" s="325">
        <v>555</v>
      </c>
      <c r="H6" s="325">
        <v>546</v>
      </c>
      <c r="I6" s="325">
        <v>543</v>
      </c>
      <c r="J6" s="325">
        <v>521</v>
      </c>
      <c r="K6" s="325">
        <v>514</v>
      </c>
      <c r="L6" s="325">
        <v>525</v>
      </c>
      <c r="M6" s="325"/>
      <c r="N6" s="325"/>
      <c r="O6" s="326"/>
      <c r="P6" s="327">
        <v>541.55555555555554</v>
      </c>
    </row>
    <row r="7" spans="2:16" ht="15.75" x14ac:dyDescent="0.25">
      <c r="B7" s="585"/>
      <c r="C7" s="117" t="s">
        <v>276</v>
      </c>
      <c r="D7" s="325">
        <v>5384</v>
      </c>
      <c r="E7" s="325">
        <v>5370</v>
      </c>
      <c r="F7" s="325">
        <v>5406</v>
      </c>
      <c r="G7" s="325">
        <v>5378</v>
      </c>
      <c r="H7" s="325">
        <v>5457</v>
      </c>
      <c r="I7" s="325">
        <v>5483</v>
      </c>
      <c r="J7" s="325">
        <v>5389</v>
      </c>
      <c r="K7" s="325">
        <v>5333</v>
      </c>
      <c r="L7" s="325">
        <v>5274</v>
      </c>
      <c r="M7" s="325"/>
      <c r="N7" s="325"/>
      <c r="O7" s="326"/>
      <c r="P7" s="327">
        <v>5386</v>
      </c>
    </row>
    <row r="8" spans="2:16" ht="15.75" x14ac:dyDescent="0.25">
      <c r="B8" s="585"/>
      <c r="C8" s="117" t="s">
        <v>277</v>
      </c>
      <c r="D8" s="325">
        <v>11470</v>
      </c>
      <c r="E8" s="325">
        <v>11456</v>
      </c>
      <c r="F8" s="325">
        <v>11403</v>
      </c>
      <c r="G8" s="325">
        <v>11350</v>
      </c>
      <c r="H8" s="325">
        <v>11375</v>
      </c>
      <c r="I8" s="325">
        <v>11384</v>
      </c>
      <c r="J8" s="325">
        <v>11267</v>
      </c>
      <c r="K8" s="325">
        <v>11237</v>
      </c>
      <c r="L8" s="325">
        <v>11147</v>
      </c>
      <c r="M8" s="325"/>
      <c r="N8" s="325"/>
      <c r="O8" s="326"/>
      <c r="P8" s="327">
        <v>11343.222222222223</v>
      </c>
    </row>
    <row r="9" spans="2:16" ht="15.75" x14ac:dyDescent="0.25">
      <c r="B9" s="585"/>
      <c r="C9" s="117" t="s">
        <v>278</v>
      </c>
      <c r="D9" s="325">
        <v>1394</v>
      </c>
      <c r="E9" s="325">
        <v>1357</v>
      </c>
      <c r="F9" s="325">
        <v>1363</v>
      </c>
      <c r="G9" s="325">
        <v>1341</v>
      </c>
      <c r="H9" s="325">
        <v>1339</v>
      </c>
      <c r="I9" s="325">
        <v>1375</v>
      </c>
      <c r="J9" s="325">
        <v>1379</v>
      </c>
      <c r="K9" s="325">
        <v>1359</v>
      </c>
      <c r="L9" s="325">
        <v>1327</v>
      </c>
      <c r="M9" s="325"/>
      <c r="N9" s="325"/>
      <c r="O9" s="326"/>
      <c r="P9" s="327">
        <v>1359.3333333333333</v>
      </c>
    </row>
    <row r="10" spans="2:16" ht="15.75" x14ac:dyDescent="0.25">
      <c r="B10" s="585"/>
      <c r="C10" s="117" t="s">
        <v>279</v>
      </c>
      <c r="D10" s="325">
        <v>2789</v>
      </c>
      <c r="E10" s="325">
        <v>2807</v>
      </c>
      <c r="F10" s="325">
        <v>2802</v>
      </c>
      <c r="G10" s="325">
        <v>2813</v>
      </c>
      <c r="H10" s="325">
        <v>2765</v>
      </c>
      <c r="I10" s="325">
        <v>2741</v>
      </c>
      <c r="J10" s="325">
        <v>2693</v>
      </c>
      <c r="K10" s="325">
        <v>2611</v>
      </c>
      <c r="L10" s="325">
        <v>2563</v>
      </c>
      <c r="M10" s="325"/>
      <c r="N10" s="325"/>
      <c r="O10" s="326"/>
      <c r="P10" s="327">
        <v>2731.5555555555557</v>
      </c>
    </row>
    <row r="11" spans="2:16" ht="15.75" x14ac:dyDescent="0.25">
      <c r="B11" s="585"/>
      <c r="C11" s="117" t="s">
        <v>280</v>
      </c>
      <c r="D11" s="325">
        <v>155</v>
      </c>
      <c r="E11" s="325">
        <v>149</v>
      </c>
      <c r="F11" s="325">
        <v>149</v>
      </c>
      <c r="G11" s="325">
        <v>154</v>
      </c>
      <c r="H11" s="325">
        <v>140</v>
      </c>
      <c r="I11" s="325">
        <v>139</v>
      </c>
      <c r="J11" s="325">
        <v>139</v>
      </c>
      <c r="K11" s="325">
        <v>132</v>
      </c>
      <c r="L11" s="325">
        <v>140</v>
      </c>
      <c r="M11" s="325"/>
      <c r="N11" s="325"/>
      <c r="O11" s="326"/>
      <c r="P11" s="327">
        <v>144.11111111111111</v>
      </c>
    </row>
    <row r="12" spans="2:16" ht="15.75" x14ac:dyDescent="0.25">
      <c r="B12" s="585"/>
      <c r="C12" s="117" t="s">
        <v>281</v>
      </c>
      <c r="D12" s="325">
        <v>243</v>
      </c>
      <c r="E12" s="325">
        <v>240</v>
      </c>
      <c r="F12" s="325">
        <v>254</v>
      </c>
      <c r="G12" s="325">
        <v>254</v>
      </c>
      <c r="H12" s="325">
        <v>261</v>
      </c>
      <c r="I12" s="325">
        <v>263</v>
      </c>
      <c r="J12" s="325">
        <v>267</v>
      </c>
      <c r="K12" s="325">
        <v>248</v>
      </c>
      <c r="L12" s="325">
        <v>244</v>
      </c>
      <c r="M12" s="325"/>
      <c r="N12" s="325"/>
      <c r="O12" s="326"/>
      <c r="P12" s="327">
        <v>252.66666666666666</v>
      </c>
    </row>
    <row r="13" spans="2:16" ht="15.75" x14ac:dyDescent="0.25">
      <c r="B13" s="585"/>
      <c r="C13" s="117" t="s">
        <v>282</v>
      </c>
      <c r="D13" s="325">
        <v>10776</v>
      </c>
      <c r="E13" s="325">
        <v>10741</v>
      </c>
      <c r="F13" s="325">
        <v>10699</v>
      </c>
      <c r="G13" s="325">
        <v>10663</v>
      </c>
      <c r="H13" s="325">
        <v>10639</v>
      </c>
      <c r="I13" s="325">
        <v>10556</v>
      </c>
      <c r="J13" s="325">
        <v>10524</v>
      </c>
      <c r="K13" s="325">
        <v>10593</v>
      </c>
      <c r="L13" s="325">
        <v>10635</v>
      </c>
      <c r="M13" s="325"/>
      <c r="N13" s="325"/>
      <c r="O13" s="326"/>
      <c r="P13" s="327">
        <v>10647.333333333334</v>
      </c>
    </row>
    <row r="14" spans="2:16" ht="15.75" x14ac:dyDescent="0.25">
      <c r="B14" s="585"/>
      <c r="C14" s="117" t="s">
        <v>283</v>
      </c>
      <c r="D14" s="325">
        <v>50755</v>
      </c>
      <c r="E14" s="325">
        <v>50893</v>
      </c>
      <c r="F14" s="325">
        <v>50769</v>
      </c>
      <c r="G14" s="325">
        <v>50843</v>
      </c>
      <c r="H14" s="325">
        <v>50781</v>
      </c>
      <c r="I14" s="325">
        <v>50621</v>
      </c>
      <c r="J14" s="325">
        <v>50621</v>
      </c>
      <c r="K14" s="325">
        <v>50400</v>
      </c>
      <c r="L14" s="325">
        <v>50024</v>
      </c>
      <c r="M14" s="325"/>
      <c r="N14" s="325"/>
      <c r="O14" s="326"/>
      <c r="P14" s="327">
        <v>50634.111111111109</v>
      </c>
    </row>
    <row r="15" spans="2:16" ht="15.75" x14ac:dyDescent="0.25">
      <c r="B15" s="585"/>
      <c r="C15" s="117" t="s">
        <v>284</v>
      </c>
      <c r="D15" s="325">
        <v>39422</v>
      </c>
      <c r="E15" s="325">
        <v>39398</v>
      </c>
      <c r="F15" s="325">
        <v>39318</v>
      </c>
      <c r="G15" s="325">
        <v>39283</v>
      </c>
      <c r="H15" s="325">
        <v>39247</v>
      </c>
      <c r="I15" s="325">
        <v>39123</v>
      </c>
      <c r="J15" s="325">
        <v>38719</v>
      </c>
      <c r="K15" s="325">
        <v>38621</v>
      </c>
      <c r="L15" s="325">
        <v>38501</v>
      </c>
      <c r="M15" s="325"/>
      <c r="N15" s="325"/>
      <c r="O15" s="326"/>
      <c r="P15" s="327">
        <v>39070.222222222219</v>
      </c>
    </row>
    <row r="16" spans="2:16" ht="15.75" x14ac:dyDescent="0.25">
      <c r="B16" s="585"/>
      <c r="C16" s="117" t="s">
        <v>285</v>
      </c>
      <c r="D16" s="325">
        <v>3372</v>
      </c>
      <c r="E16" s="325">
        <v>3387</v>
      </c>
      <c r="F16" s="325">
        <v>3351</v>
      </c>
      <c r="G16" s="325">
        <v>3336</v>
      </c>
      <c r="H16" s="325">
        <v>3317</v>
      </c>
      <c r="I16" s="325">
        <v>3236</v>
      </c>
      <c r="J16" s="325">
        <v>3154</v>
      </c>
      <c r="K16" s="325">
        <v>3150</v>
      </c>
      <c r="L16" s="325">
        <v>3117</v>
      </c>
      <c r="M16" s="325"/>
      <c r="N16" s="325"/>
      <c r="O16" s="326"/>
      <c r="P16" s="327">
        <v>3268.8888888888887</v>
      </c>
    </row>
    <row r="17" spans="2:16" ht="15.75" x14ac:dyDescent="0.25">
      <c r="B17" s="585"/>
      <c r="C17" s="117" t="s">
        <v>286</v>
      </c>
      <c r="D17" s="325">
        <v>8463</v>
      </c>
      <c r="E17" s="325">
        <v>8428</v>
      </c>
      <c r="F17" s="325">
        <v>8479</v>
      </c>
      <c r="G17" s="325">
        <v>8478</v>
      </c>
      <c r="H17" s="325">
        <v>8440</v>
      </c>
      <c r="I17" s="325">
        <v>8317</v>
      </c>
      <c r="J17" s="325">
        <v>8277</v>
      </c>
      <c r="K17" s="325">
        <v>8211</v>
      </c>
      <c r="L17" s="325">
        <v>8275</v>
      </c>
      <c r="M17" s="325"/>
      <c r="N17" s="325"/>
      <c r="O17" s="326"/>
      <c r="P17" s="327">
        <v>8374.2222222222226</v>
      </c>
    </row>
    <row r="18" spans="2:16" ht="15.75" x14ac:dyDescent="0.25">
      <c r="B18" s="585"/>
      <c r="C18" s="117" t="s">
        <v>287</v>
      </c>
      <c r="D18" s="325">
        <v>10830</v>
      </c>
      <c r="E18" s="325">
        <v>10830</v>
      </c>
      <c r="F18" s="325">
        <v>10784</v>
      </c>
      <c r="G18" s="325">
        <v>10763</v>
      </c>
      <c r="H18" s="325">
        <v>10700</v>
      </c>
      <c r="I18" s="325">
        <v>10641</v>
      </c>
      <c r="J18" s="325">
        <v>10498</v>
      </c>
      <c r="K18" s="325">
        <v>10475</v>
      </c>
      <c r="L18" s="325">
        <v>10439</v>
      </c>
      <c r="M18" s="325"/>
      <c r="N18" s="325"/>
      <c r="O18" s="326"/>
      <c r="P18" s="327">
        <v>10662.222222222223</v>
      </c>
    </row>
    <row r="19" spans="2:16" ht="15.75" x14ac:dyDescent="0.25">
      <c r="B19" s="585"/>
      <c r="C19" s="117" t="s">
        <v>288</v>
      </c>
      <c r="D19" s="325">
        <v>584</v>
      </c>
      <c r="E19" s="325">
        <v>585</v>
      </c>
      <c r="F19" s="325">
        <v>575</v>
      </c>
      <c r="G19" s="325">
        <v>561</v>
      </c>
      <c r="H19" s="325">
        <v>551</v>
      </c>
      <c r="I19" s="325">
        <v>562</v>
      </c>
      <c r="J19" s="325">
        <v>569</v>
      </c>
      <c r="K19" s="325">
        <v>549</v>
      </c>
      <c r="L19" s="325">
        <v>550</v>
      </c>
      <c r="M19" s="325"/>
      <c r="N19" s="325"/>
      <c r="O19" s="326"/>
      <c r="P19" s="327">
        <v>565.11111111111109</v>
      </c>
    </row>
    <row r="20" spans="2:16" ht="15.75" x14ac:dyDescent="0.25">
      <c r="B20" s="585"/>
      <c r="C20" s="117" t="s">
        <v>289</v>
      </c>
      <c r="D20" s="325">
        <v>1305</v>
      </c>
      <c r="E20" s="325">
        <v>1285</v>
      </c>
      <c r="F20" s="325">
        <v>1298</v>
      </c>
      <c r="G20" s="325">
        <v>1307</v>
      </c>
      <c r="H20" s="325">
        <v>1315</v>
      </c>
      <c r="I20" s="325">
        <v>1298</v>
      </c>
      <c r="J20" s="325">
        <v>1300</v>
      </c>
      <c r="K20" s="325">
        <v>1294</v>
      </c>
      <c r="L20" s="325">
        <v>1261</v>
      </c>
      <c r="M20" s="325"/>
      <c r="N20" s="325"/>
      <c r="O20" s="326"/>
      <c r="P20" s="327">
        <v>1295.8888888888889</v>
      </c>
    </row>
    <row r="21" spans="2:16" ht="15.75" x14ac:dyDescent="0.25">
      <c r="B21" s="585"/>
      <c r="C21" s="117" t="s">
        <v>290</v>
      </c>
      <c r="D21" s="325">
        <v>1201</v>
      </c>
      <c r="E21" s="325">
        <v>1197</v>
      </c>
      <c r="F21" s="325">
        <v>1217</v>
      </c>
      <c r="G21" s="325">
        <v>1230</v>
      </c>
      <c r="H21" s="325">
        <v>1254</v>
      </c>
      <c r="I21" s="325">
        <v>1270</v>
      </c>
      <c r="J21" s="325">
        <v>1227</v>
      </c>
      <c r="K21" s="325">
        <v>1212</v>
      </c>
      <c r="L21" s="325">
        <v>1229</v>
      </c>
      <c r="M21" s="325"/>
      <c r="N21" s="325"/>
      <c r="O21" s="326"/>
      <c r="P21" s="327">
        <v>1226.3333333333333</v>
      </c>
    </row>
    <row r="22" spans="2:16" ht="15.75" x14ac:dyDescent="0.25">
      <c r="B22" s="585"/>
      <c r="C22" s="117" t="s">
        <v>291</v>
      </c>
      <c r="D22" s="325">
        <v>2846</v>
      </c>
      <c r="E22" s="325">
        <v>2839</v>
      </c>
      <c r="F22" s="325">
        <v>2812</v>
      </c>
      <c r="G22" s="325">
        <v>2778</v>
      </c>
      <c r="H22" s="325">
        <v>2789</v>
      </c>
      <c r="I22" s="325">
        <v>2791</v>
      </c>
      <c r="J22" s="325">
        <v>2757</v>
      </c>
      <c r="K22" s="325">
        <v>2721</v>
      </c>
      <c r="L22" s="325">
        <v>2698</v>
      </c>
      <c r="M22" s="325"/>
      <c r="N22" s="325"/>
      <c r="O22" s="326"/>
      <c r="P22" s="327">
        <v>2781.2222222222222</v>
      </c>
    </row>
    <row r="23" spans="2:16" ht="15.75" x14ac:dyDescent="0.25">
      <c r="B23" s="585"/>
      <c r="C23" s="117" t="s">
        <v>292</v>
      </c>
      <c r="D23" s="325">
        <v>156</v>
      </c>
      <c r="E23" s="325">
        <v>156</v>
      </c>
      <c r="F23" s="325">
        <v>156</v>
      </c>
      <c r="G23" s="325">
        <v>160</v>
      </c>
      <c r="H23" s="325">
        <v>159</v>
      </c>
      <c r="I23" s="325">
        <v>163</v>
      </c>
      <c r="J23" s="325">
        <v>163</v>
      </c>
      <c r="K23" s="325">
        <v>165</v>
      </c>
      <c r="L23" s="325">
        <v>164</v>
      </c>
      <c r="M23" s="325"/>
      <c r="N23" s="325"/>
      <c r="O23" s="326"/>
      <c r="P23" s="327">
        <v>160.22222222222223</v>
      </c>
    </row>
    <row r="24" spans="2:16" ht="15.75" x14ac:dyDescent="0.25">
      <c r="B24" s="585"/>
      <c r="C24" s="117" t="s">
        <v>293</v>
      </c>
      <c r="D24" s="325">
        <v>917</v>
      </c>
      <c r="E24" s="325">
        <v>927</v>
      </c>
      <c r="F24" s="325">
        <v>905</v>
      </c>
      <c r="G24" s="325">
        <v>920</v>
      </c>
      <c r="H24" s="325">
        <v>914</v>
      </c>
      <c r="I24" s="325">
        <v>916</v>
      </c>
      <c r="J24" s="325">
        <v>892</v>
      </c>
      <c r="K24" s="325">
        <v>875</v>
      </c>
      <c r="L24" s="325">
        <v>843</v>
      </c>
      <c r="M24" s="325"/>
      <c r="N24" s="325"/>
      <c r="O24" s="326"/>
      <c r="P24" s="327">
        <v>901</v>
      </c>
    </row>
    <row r="25" spans="2:16" ht="15.75" x14ac:dyDescent="0.25">
      <c r="B25" s="585"/>
      <c r="C25" s="117" t="s">
        <v>294</v>
      </c>
      <c r="D25" s="325">
        <v>2765</v>
      </c>
      <c r="E25" s="325">
        <v>2751</v>
      </c>
      <c r="F25" s="325">
        <v>2769</v>
      </c>
      <c r="G25" s="325">
        <v>2756</v>
      </c>
      <c r="H25" s="325">
        <v>2749</v>
      </c>
      <c r="I25" s="325">
        <v>2750</v>
      </c>
      <c r="J25" s="325">
        <v>2745</v>
      </c>
      <c r="K25" s="325">
        <v>2727</v>
      </c>
      <c r="L25" s="325">
        <v>2715</v>
      </c>
      <c r="M25" s="325"/>
      <c r="N25" s="325"/>
      <c r="O25" s="326"/>
      <c r="P25" s="327">
        <v>2747.4444444444443</v>
      </c>
    </row>
    <row r="26" spans="2:16" ht="16.5" thickBot="1" x14ac:dyDescent="0.3">
      <c r="B26" s="585"/>
      <c r="C26" s="118" t="s">
        <v>295</v>
      </c>
      <c r="D26" s="328">
        <v>10526</v>
      </c>
      <c r="E26" s="328">
        <v>10365</v>
      </c>
      <c r="F26" s="328">
        <v>10237</v>
      </c>
      <c r="G26" s="328">
        <v>10227</v>
      </c>
      <c r="H26" s="328">
        <v>10181</v>
      </c>
      <c r="I26" s="328">
        <v>9979</v>
      </c>
      <c r="J26" s="328">
        <v>9890</v>
      </c>
      <c r="K26" s="328">
        <v>9848</v>
      </c>
      <c r="L26" s="328">
        <v>9760</v>
      </c>
      <c r="M26" s="328"/>
      <c r="N26" s="328"/>
      <c r="O26" s="329"/>
      <c r="P26" s="330">
        <v>10112.555555555555</v>
      </c>
    </row>
    <row r="27" spans="2:16" ht="17.25" thickTop="1" thickBot="1" x14ac:dyDescent="0.3">
      <c r="B27" s="586"/>
      <c r="C27" s="120" t="s">
        <v>10</v>
      </c>
      <c r="D27" s="331">
        <v>177849</v>
      </c>
      <c r="E27" s="331">
        <v>177623</v>
      </c>
      <c r="F27" s="331">
        <v>177126</v>
      </c>
      <c r="G27" s="331">
        <v>176906</v>
      </c>
      <c r="H27" s="331">
        <v>176633</v>
      </c>
      <c r="I27" s="331">
        <v>175724</v>
      </c>
      <c r="J27" s="331">
        <v>174483</v>
      </c>
      <c r="K27" s="331">
        <v>173726</v>
      </c>
      <c r="L27" s="331">
        <v>172823</v>
      </c>
      <c r="M27" s="331"/>
      <c r="N27" s="331"/>
      <c r="O27" s="332"/>
      <c r="P27" s="333">
        <v>175877</v>
      </c>
    </row>
    <row r="28" spans="2:16" ht="15.75" x14ac:dyDescent="0.25">
      <c r="B28" s="584" t="s">
        <v>98</v>
      </c>
      <c r="C28" s="116" t="s">
        <v>296</v>
      </c>
      <c r="D28" s="322">
        <v>394</v>
      </c>
      <c r="E28" s="322">
        <v>394</v>
      </c>
      <c r="F28" s="322">
        <v>382</v>
      </c>
      <c r="G28" s="322">
        <v>388</v>
      </c>
      <c r="H28" s="322">
        <v>390</v>
      </c>
      <c r="I28" s="322">
        <v>391</v>
      </c>
      <c r="J28" s="322">
        <v>377</v>
      </c>
      <c r="K28" s="322">
        <v>383</v>
      </c>
      <c r="L28" s="322">
        <v>379</v>
      </c>
      <c r="M28" s="322"/>
      <c r="N28" s="322"/>
      <c r="O28" s="323"/>
      <c r="P28" s="324">
        <v>386.44444444444446</v>
      </c>
    </row>
    <row r="29" spans="2:16" ht="15.75" x14ac:dyDescent="0.25">
      <c r="B29" s="585"/>
      <c r="C29" s="117" t="s">
        <v>297</v>
      </c>
      <c r="D29" s="325">
        <v>1847</v>
      </c>
      <c r="E29" s="325">
        <v>1824</v>
      </c>
      <c r="F29" s="325">
        <v>1806</v>
      </c>
      <c r="G29" s="325">
        <v>1774</v>
      </c>
      <c r="H29" s="325">
        <v>1759</v>
      </c>
      <c r="I29" s="325">
        <v>1762</v>
      </c>
      <c r="J29" s="325">
        <v>1761</v>
      </c>
      <c r="K29" s="325">
        <v>1747</v>
      </c>
      <c r="L29" s="325">
        <v>1730</v>
      </c>
      <c r="M29" s="325"/>
      <c r="N29" s="325"/>
      <c r="O29" s="326"/>
      <c r="P29" s="327">
        <v>1778.8888888888889</v>
      </c>
    </row>
    <row r="30" spans="2:16" ht="15.75" x14ac:dyDescent="0.25">
      <c r="B30" s="585"/>
      <c r="C30" s="117" t="s">
        <v>298</v>
      </c>
      <c r="D30" s="325">
        <v>1074</v>
      </c>
      <c r="E30" s="325">
        <v>1084</v>
      </c>
      <c r="F30" s="325">
        <v>1070</v>
      </c>
      <c r="G30" s="325">
        <v>1061</v>
      </c>
      <c r="H30" s="325">
        <v>1064</v>
      </c>
      <c r="I30" s="325">
        <v>1060</v>
      </c>
      <c r="J30" s="325">
        <v>1058</v>
      </c>
      <c r="K30" s="325">
        <v>1052</v>
      </c>
      <c r="L30" s="325">
        <v>1070</v>
      </c>
      <c r="M30" s="325"/>
      <c r="N30" s="325"/>
      <c r="O30" s="326"/>
      <c r="P30" s="327">
        <v>1065.8888888888889</v>
      </c>
    </row>
    <row r="31" spans="2:16" ht="15.75" x14ac:dyDescent="0.25">
      <c r="B31" s="585"/>
      <c r="C31" s="117" t="s">
        <v>299</v>
      </c>
      <c r="D31" s="325">
        <v>4275</v>
      </c>
      <c r="E31" s="325">
        <v>4281</v>
      </c>
      <c r="F31" s="325">
        <v>4274</v>
      </c>
      <c r="G31" s="325">
        <v>4310</v>
      </c>
      <c r="H31" s="325">
        <v>4280</v>
      </c>
      <c r="I31" s="325">
        <v>4296</v>
      </c>
      <c r="J31" s="325">
        <v>4294</v>
      </c>
      <c r="K31" s="325">
        <v>4264</v>
      </c>
      <c r="L31" s="325">
        <v>4252</v>
      </c>
      <c r="M31" s="325"/>
      <c r="N31" s="325"/>
      <c r="O31" s="326"/>
      <c r="P31" s="327">
        <v>4280.666666666667</v>
      </c>
    </row>
    <row r="32" spans="2:16" ht="15.75" x14ac:dyDescent="0.25">
      <c r="B32" s="585"/>
      <c r="C32" s="117" t="s">
        <v>300</v>
      </c>
      <c r="D32" s="325">
        <v>7432</v>
      </c>
      <c r="E32" s="325">
        <v>7412</v>
      </c>
      <c r="F32" s="325">
        <v>7298</v>
      </c>
      <c r="G32" s="325">
        <v>7281</v>
      </c>
      <c r="H32" s="325">
        <v>7218</v>
      </c>
      <c r="I32" s="325">
        <v>7100</v>
      </c>
      <c r="J32" s="325">
        <v>7047</v>
      </c>
      <c r="K32" s="325">
        <v>7015</v>
      </c>
      <c r="L32" s="325">
        <v>7077</v>
      </c>
      <c r="M32" s="325"/>
      <c r="N32" s="325"/>
      <c r="O32" s="326"/>
      <c r="P32" s="327">
        <v>7208.8888888888887</v>
      </c>
    </row>
    <row r="33" spans="2:16" ht="15.75" x14ac:dyDescent="0.25">
      <c r="B33" s="585"/>
      <c r="C33" s="117" t="s">
        <v>301</v>
      </c>
      <c r="D33" s="325">
        <v>906</v>
      </c>
      <c r="E33" s="325">
        <v>928</v>
      </c>
      <c r="F33" s="325">
        <v>913</v>
      </c>
      <c r="G33" s="325">
        <v>894</v>
      </c>
      <c r="H33" s="325">
        <v>882</v>
      </c>
      <c r="I33" s="325">
        <v>882</v>
      </c>
      <c r="J33" s="325">
        <v>881</v>
      </c>
      <c r="K33" s="325">
        <v>854</v>
      </c>
      <c r="L33" s="325">
        <v>858</v>
      </c>
      <c r="M33" s="325"/>
      <c r="N33" s="325"/>
      <c r="O33" s="326"/>
      <c r="P33" s="327">
        <v>888.66666666666663</v>
      </c>
    </row>
    <row r="34" spans="2:16" ht="15.75" x14ac:dyDescent="0.25">
      <c r="B34" s="585"/>
      <c r="C34" s="117" t="s">
        <v>302</v>
      </c>
      <c r="D34" s="325">
        <v>625</v>
      </c>
      <c r="E34" s="325">
        <v>627</v>
      </c>
      <c r="F34" s="325">
        <v>632</v>
      </c>
      <c r="G34" s="325">
        <v>629</v>
      </c>
      <c r="H34" s="325">
        <v>614</v>
      </c>
      <c r="I34" s="325">
        <v>607</v>
      </c>
      <c r="J34" s="325">
        <v>613</v>
      </c>
      <c r="K34" s="325">
        <v>623</v>
      </c>
      <c r="L34" s="325">
        <v>623</v>
      </c>
      <c r="M34" s="325"/>
      <c r="N34" s="325"/>
      <c r="O34" s="326"/>
      <c r="P34" s="327">
        <v>621.44444444444446</v>
      </c>
    </row>
    <row r="35" spans="2:16" ht="15.75" x14ac:dyDescent="0.25">
      <c r="B35" s="585"/>
      <c r="C35" s="117" t="s">
        <v>303</v>
      </c>
      <c r="D35" s="325">
        <v>1015</v>
      </c>
      <c r="E35" s="325">
        <v>1007</v>
      </c>
      <c r="F35" s="325">
        <v>1023</v>
      </c>
      <c r="G35" s="325">
        <v>1041</v>
      </c>
      <c r="H35" s="325">
        <v>1036</v>
      </c>
      <c r="I35" s="325">
        <v>1042</v>
      </c>
      <c r="J35" s="325">
        <v>1048</v>
      </c>
      <c r="K35" s="325">
        <v>1063</v>
      </c>
      <c r="L35" s="325">
        <v>1054</v>
      </c>
      <c r="M35" s="325"/>
      <c r="N35" s="325"/>
      <c r="O35" s="326"/>
      <c r="P35" s="327">
        <v>1036.5555555555557</v>
      </c>
    </row>
    <row r="36" spans="2:16" ht="15.75" x14ac:dyDescent="0.25">
      <c r="B36" s="585"/>
      <c r="C36" s="117" t="s">
        <v>304</v>
      </c>
      <c r="D36" s="325">
        <v>48817</v>
      </c>
      <c r="E36" s="325">
        <v>48791</v>
      </c>
      <c r="F36" s="325">
        <v>48839</v>
      </c>
      <c r="G36" s="325">
        <v>48953</v>
      </c>
      <c r="H36" s="325">
        <v>48864</v>
      </c>
      <c r="I36" s="325">
        <v>48696</v>
      </c>
      <c r="J36" s="325">
        <v>47970</v>
      </c>
      <c r="K36" s="325">
        <v>47696</v>
      </c>
      <c r="L36" s="325">
        <v>47733</v>
      </c>
      <c r="M36" s="325"/>
      <c r="N36" s="325"/>
      <c r="O36" s="326"/>
      <c r="P36" s="327">
        <v>48484.333333333336</v>
      </c>
    </row>
    <row r="37" spans="2:16" ht="15.75" x14ac:dyDescent="0.25">
      <c r="B37" s="585"/>
      <c r="C37" s="117" t="s">
        <v>305</v>
      </c>
      <c r="D37" s="325">
        <v>2404</v>
      </c>
      <c r="E37" s="325">
        <v>2377</v>
      </c>
      <c r="F37" s="325">
        <v>2360</v>
      </c>
      <c r="G37" s="325">
        <v>2329</v>
      </c>
      <c r="H37" s="325">
        <v>2307</v>
      </c>
      <c r="I37" s="325">
        <v>2316</v>
      </c>
      <c r="J37" s="325">
        <v>2325</v>
      </c>
      <c r="K37" s="325">
        <v>2341</v>
      </c>
      <c r="L37" s="325">
        <v>2369</v>
      </c>
      <c r="M37" s="325"/>
      <c r="N37" s="325"/>
      <c r="O37" s="326"/>
      <c r="P37" s="327">
        <v>2347.5555555555557</v>
      </c>
    </row>
    <row r="38" spans="2:16" ht="16.5" thickBot="1" x14ac:dyDescent="0.3">
      <c r="B38" s="585"/>
      <c r="C38" s="118" t="s">
        <v>295</v>
      </c>
      <c r="D38" s="328">
        <v>9726</v>
      </c>
      <c r="E38" s="328">
        <v>9766</v>
      </c>
      <c r="F38" s="328">
        <v>9726</v>
      </c>
      <c r="G38" s="328">
        <v>9660</v>
      </c>
      <c r="H38" s="328">
        <v>9556</v>
      </c>
      <c r="I38" s="328">
        <v>9432</v>
      </c>
      <c r="J38" s="328">
        <v>8657</v>
      </c>
      <c r="K38" s="328">
        <v>8573</v>
      </c>
      <c r="L38" s="328">
        <v>8253</v>
      </c>
      <c r="M38" s="328"/>
      <c r="N38" s="328"/>
      <c r="O38" s="329"/>
      <c r="P38" s="330">
        <v>9261</v>
      </c>
    </row>
    <row r="39" spans="2:16" ht="17.25" thickTop="1" thickBot="1" x14ac:dyDescent="0.3">
      <c r="B39" s="586"/>
      <c r="C39" s="120" t="s">
        <v>10</v>
      </c>
      <c r="D39" s="331">
        <v>78515</v>
      </c>
      <c r="E39" s="331">
        <v>78491</v>
      </c>
      <c r="F39" s="331">
        <v>78323</v>
      </c>
      <c r="G39" s="331">
        <v>78320</v>
      </c>
      <c r="H39" s="331">
        <v>77970</v>
      </c>
      <c r="I39" s="331">
        <v>77584</v>
      </c>
      <c r="J39" s="331">
        <v>76031</v>
      </c>
      <c r="K39" s="331">
        <v>75611</v>
      </c>
      <c r="L39" s="331">
        <v>75398</v>
      </c>
      <c r="M39" s="331"/>
      <c r="N39" s="331"/>
      <c r="O39" s="332"/>
      <c r="P39" s="333">
        <v>77360.333333333328</v>
      </c>
    </row>
    <row r="40" spans="2:16" ht="15.75" x14ac:dyDescent="0.25">
      <c r="B40" s="584" t="s">
        <v>102</v>
      </c>
      <c r="C40" s="116" t="s">
        <v>306</v>
      </c>
      <c r="D40" s="322">
        <v>97329</v>
      </c>
      <c r="E40" s="322">
        <v>96727</v>
      </c>
      <c r="F40" s="322">
        <v>96123</v>
      </c>
      <c r="G40" s="322">
        <v>96360</v>
      </c>
      <c r="H40" s="322">
        <v>96552</v>
      </c>
      <c r="I40" s="322">
        <v>96446</v>
      </c>
      <c r="J40" s="322">
        <v>95700</v>
      </c>
      <c r="K40" s="322">
        <v>95129</v>
      </c>
      <c r="L40" s="322">
        <v>94428</v>
      </c>
      <c r="M40" s="322"/>
      <c r="N40" s="322"/>
      <c r="O40" s="323"/>
      <c r="P40" s="324">
        <v>96088.222222222219</v>
      </c>
    </row>
    <row r="41" spans="2:16" ht="15.75" x14ac:dyDescent="0.25">
      <c r="B41" s="585"/>
      <c r="C41" s="117" t="s">
        <v>307</v>
      </c>
      <c r="D41" s="325">
        <v>97543</v>
      </c>
      <c r="E41" s="325">
        <v>97323</v>
      </c>
      <c r="F41" s="325">
        <v>97268</v>
      </c>
      <c r="G41" s="325">
        <v>97323</v>
      </c>
      <c r="H41" s="325">
        <v>97705</v>
      </c>
      <c r="I41" s="325">
        <v>97366</v>
      </c>
      <c r="J41" s="325">
        <v>97536</v>
      </c>
      <c r="K41" s="325">
        <v>97398</v>
      </c>
      <c r="L41" s="325">
        <v>96579</v>
      </c>
      <c r="M41" s="325"/>
      <c r="N41" s="325"/>
      <c r="O41" s="326"/>
      <c r="P41" s="327">
        <v>97337.888888888891</v>
      </c>
    </row>
    <row r="42" spans="2:16" ht="15.75" x14ac:dyDescent="0.25">
      <c r="B42" s="585"/>
      <c r="C42" s="117" t="s">
        <v>308</v>
      </c>
      <c r="D42" s="325">
        <v>22708</v>
      </c>
      <c r="E42" s="325">
        <v>22771</v>
      </c>
      <c r="F42" s="325">
        <v>22690</v>
      </c>
      <c r="G42" s="325">
        <v>22674</v>
      </c>
      <c r="H42" s="325">
        <v>22524</v>
      </c>
      <c r="I42" s="325">
        <v>22493</v>
      </c>
      <c r="J42" s="325">
        <v>22288</v>
      </c>
      <c r="K42" s="325">
        <v>22169</v>
      </c>
      <c r="L42" s="325">
        <v>22045</v>
      </c>
      <c r="M42" s="325"/>
      <c r="N42" s="325"/>
      <c r="O42" s="326"/>
      <c r="P42" s="327">
        <v>22484.666666666668</v>
      </c>
    </row>
    <row r="43" spans="2:16" ht="15.75" x14ac:dyDescent="0.25">
      <c r="B43" s="585"/>
      <c r="C43" s="117" t="s">
        <v>309</v>
      </c>
      <c r="D43" s="325">
        <v>2269</v>
      </c>
      <c r="E43" s="325">
        <v>2281</v>
      </c>
      <c r="F43" s="325">
        <v>2291</v>
      </c>
      <c r="G43" s="325">
        <v>2321</v>
      </c>
      <c r="H43" s="325">
        <v>2324</v>
      </c>
      <c r="I43" s="325">
        <v>2295</v>
      </c>
      <c r="J43" s="325">
        <v>2294</v>
      </c>
      <c r="K43" s="325">
        <v>2260</v>
      </c>
      <c r="L43" s="325">
        <v>2244</v>
      </c>
      <c r="M43" s="325"/>
      <c r="N43" s="325"/>
      <c r="O43" s="326"/>
      <c r="P43" s="327">
        <v>2286.5555555555557</v>
      </c>
    </row>
    <row r="44" spans="2:16" ht="16.5" thickBot="1" x14ac:dyDescent="0.3">
      <c r="B44" s="585"/>
      <c r="C44" s="118" t="s">
        <v>295</v>
      </c>
      <c r="D44" s="328">
        <v>49027</v>
      </c>
      <c r="E44" s="334">
        <v>48102</v>
      </c>
      <c r="F44" s="334">
        <v>48075</v>
      </c>
      <c r="G44" s="334">
        <v>48018</v>
      </c>
      <c r="H44" s="334">
        <v>47936</v>
      </c>
      <c r="I44" s="334">
        <v>47698</v>
      </c>
      <c r="J44" s="334">
        <v>47394</v>
      </c>
      <c r="K44" s="334">
        <v>48344</v>
      </c>
      <c r="L44" s="328">
        <v>46808</v>
      </c>
      <c r="M44" s="328"/>
      <c r="N44" s="328"/>
      <c r="O44" s="329"/>
      <c r="P44" s="330">
        <v>47933.555555555555</v>
      </c>
    </row>
    <row r="45" spans="2:16" ht="17.25" thickTop="1" thickBot="1" x14ac:dyDescent="0.3">
      <c r="B45" s="586"/>
      <c r="C45" s="120" t="s">
        <v>10</v>
      </c>
      <c r="D45" s="331">
        <v>268876</v>
      </c>
      <c r="E45" s="335">
        <v>267204</v>
      </c>
      <c r="F45" s="335">
        <v>266447</v>
      </c>
      <c r="G45" s="335">
        <v>266696</v>
      </c>
      <c r="H45" s="335">
        <v>267041</v>
      </c>
      <c r="I45" s="335">
        <v>266298</v>
      </c>
      <c r="J45" s="335">
        <v>265212</v>
      </c>
      <c r="K45" s="335">
        <v>265300</v>
      </c>
      <c r="L45" s="331">
        <v>262104</v>
      </c>
      <c r="M45" s="331"/>
      <c r="N45" s="331"/>
      <c r="O45" s="332"/>
      <c r="P45" s="333">
        <v>266130.88888888888</v>
      </c>
    </row>
    <row r="46" spans="2:16" ht="15.75" x14ac:dyDescent="0.25">
      <c r="B46" s="584" t="s">
        <v>99</v>
      </c>
      <c r="C46" s="116" t="s">
        <v>310</v>
      </c>
      <c r="D46" s="322">
        <v>6426</v>
      </c>
      <c r="E46" s="322">
        <v>6390</v>
      </c>
      <c r="F46" s="322">
        <v>6383</v>
      </c>
      <c r="G46" s="322">
        <v>6358</v>
      </c>
      <c r="H46" s="322">
        <v>6341</v>
      </c>
      <c r="I46" s="322">
        <v>6296</v>
      </c>
      <c r="J46" s="322">
        <v>6259</v>
      </c>
      <c r="K46" s="322">
        <v>6272</v>
      </c>
      <c r="L46" s="322">
        <v>6152</v>
      </c>
      <c r="M46" s="322"/>
      <c r="N46" s="322"/>
      <c r="O46" s="323"/>
      <c r="P46" s="324">
        <v>6319.666666666667</v>
      </c>
    </row>
    <row r="47" spans="2:16" ht="15.75" x14ac:dyDescent="0.25">
      <c r="B47" s="585"/>
      <c r="C47" s="117" t="s">
        <v>311</v>
      </c>
      <c r="D47" s="325">
        <v>1265</v>
      </c>
      <c r="E47" s="325">
        <v>1255</v>
      </c>
      <c r="F47" s="325">
        <v>1233</v>
      </c>
      <c r="G47" s="325">
        <v>1224</v>
      </c>
      <c r="H47" s="325">
        <v>1210</v>
      </c>
      <c r="I47" s="325">
        <v>1221</v>
      </c>
      <c r="J47" s="325">
        <v>1216</v>
      </c>
      <c r="K47" s="325">
        <v>1201</v>
      </c>
      <c r="L47" s="325">
        <v>1202</v>
      </c>
      <c r="M47" s="325"/>
      <c r="N47" s="325"/>
      <c r="O47" s="326"/>
      <c r="P47" s="327">
        <v>1225.2222222222222</v>
      </c>
    </row>
    <row r="48" spans="2:16" ht="15.75" x14ac:dyDescent="0.25">
      <c r="B48" s="585"/>
      <c r="C48" s="117" t="s">
        <v>312</v>
      </c>
      <c r="D48" s="325">
        <v>1587</v>
      </c>
      <c r="E48" s="325">
        <v>1582</v>
      </c>
      <c r="F48" s="325">
        <v>1593</v>
      </c>
      <c r="G48" s="325">
        <v>1613</v>
      </c>
      <c r="H48" s="325">
        <v>1605</v>
      </c>
      <c r="I48" s="325">
        <v>1591</v>
      </c>
      <c r="J48" s="325">
        <v>1576</v>
      </c>
      <c r="K48" s="325">
        <v>1574</v>
      </c>
      <c r="L48" s="325">
        <v>1569</v>
      </c>
      <c r="M48" s="325"/>
      <c r="N48" s="325"/>
      <c r="O48" s="326"/>
      <c r="P48" s="327">
        <v>1587.7777777777778</v>
      </c>
    </row>
    <row r="49" spans="2:16" ht="15.75" x14ac:dyDescent="0.25">
      <c r="B49" s="585"/>
      <c r="C49" s="117" t="s">
        <v>313</v>
      </c>
      <c r="D49" s="325">
        <v>3241</v>
      </c>
      <c r="E49" s="325">
        <v>3209</v>
      </c>
      <c r="F49" s="325">
        <v>3248</v>
      </c>
      <c r="G49" s="325">
        <v>3237</v>
      </c>
      <c r="H49" s="325">
        <v>3226</v>
      </c>
      <c r="I49" s="325">
        <v>3219</v>
      </c>
      <c r="J49" s="325">
        <v>3198</v>
      </c>
      <c r="K49" s="325">
        <v>3180</v>
      </c>
      <c r="L49" s="325">
        <v>3182</v>
      </c>
      <c r="M49" s="325"/>
      <c r="N49" s="325"/>
      <c r="O49" s="326"/>
      <c r="P49" s="327">
        <v>3215.5555555555557</v>
      </c>
    </row>
    <row r="50" spans="2:16" ht="15.75" x14ac:dyDescent="0.25">
      <c r="B50" s="585"/>
      <c r="C50" s="117" t="s">
        <v>314</v>
      </c>
      <c r="D50" s="325">
        <v>3060</v>
      </c>
      <c r="E50" s="325">
        <v>3035</v>
      </c>
      <c r="F50" s="325">
        <v>2996</v>
      </c>
      <c r="G50" s="325">
        <v>2975</v>
      </c>
      <c r="H50" s="325">
        <v>2945</v>
      </c>
      <c r="I50" s="325">
        <v>2910</v>
      </c>
      <c r="J50" s="325">
        <v>2889</v>
      </c>
      <c r="K50" s="325">
        <v>2838</v>
      </c>
      <c r="L50" s="325">
        <v>2807</v>
      </c>
      <c r="M50" s="325"/>
      <c r="N50" s="325"/>
      <c r="O50" s="326"/>
      <c r="P50" s="327">
        <v>2939.4444444444443</v>
      </c>
    </row>
    <row r="51" spans="2:16" ht="15.75" x14ac:dyDescent="0.25">
      <c r="B51" s="585"/>
      <c r="C51" s="117" t="s">
        <v>315</v>
      </c>
      <c r="D51" s="325">
        <v>1802</v>
      </c>
      <c r="E51" s="325">
        <v>1785</v>
      </c>
      <c r="F51" s="325">
        <v>1775</v>
      </c>
      <c r="G51" s="325">
        <v>1764</v>
      </c>
      <c r="H51" s="325">
        <v>1742</v>
      </c>
      <c r="I51" s="325">
        <v>1753</v>
      </c>
      <c r="J51" s="325">
        <v>1749</v>
      </c>
      <c r="K51" s="325">
        <v>1746</v>
      </c>
      <c r="L51" s="325">
        <v>1769</v>
      </c>
      <c r="M51" s="325"/>
      <c r="N51" s="325"/>
      <c r="O51" s="326"/>
      <c r="P51" s="327">
        <v>1765</v>
      </c>
    </row>
    <row r="52" spans="2:16" ht="15.75" x14ac:dyDescent="0.25">
      <c r="B52" s="585"/>
      <c r="C52" s="117" t="s">
        <v>316</v>
      </c>
      <c r="D52" s="325">
        <v>1304</v>
      </c>
      <c r="E52" s="325">
        <v>1303</v>
      </c>
      <c r="F52" s="325">
        <v>1284</v>
      </c>
      <c r="G52" s="325">
        <v>1268</v>
      </c>
      <c r="H52" s="325">
        <v>888</v>
      </c>
      <c r="I52" s="325">
        <v>882</v>
      </c>
      <c r="J52" s="325">
        <v>869</v>
      </c>
      <c r="K52" s="325">
        <v>869</v>
      </c>
      <c r="L52" s="325">
        <v>1216</v>
      </c>
      <c r="M52" s="325"/>
      <c r="N52" s="325"/>
      <c r="O52" s="326"/>
      <c r="P52" s="327">
        <v>1098.1111111111111</v>
      </c>
    </row>
    <row r="53" spans="2:16" ht="15.75" x14ac:dyDescent="0.25">
      <c r="B53" s="585"/>
      <c r="C53" s="117" t="s">
        <v>317</v>
      </c>
      <c r="D53" s="325">
        <v>742</v>
      </c>
      <c r="E53" s="325">
        <v>741</v>
      </c>
      <c r="F53" s="325">
        <v>721</v>
      </c>
      <c r="G53" s="325">
        <v>727</v>
      </c>
      <c r="H53" s="325">
        <v>730</v>
      </c>
      <c r="I53" s="325">
        <v>738</v>
      </c>
      <c r="J53" s="325">
        <v>742</v>
      </c>
      <c r="K53" s="325">
        <v>750</v>
      </c>
      <c r="L53" s="325">
        <v>760</v>
      </c>
      <c r="M53" s="325"/>
      <c r="N53" s="325"/>
      <c r="O53" s="326"/>
      <c r="P53" s="327">
        <v>739</v>
      </c>
    </row>
    <row r="54" spans="2:16" ht="15.75" x14ac:dyDescent="0.25">
      <c r="B54" s="585"/>
      <c r="C54" s="117" t="s">
        <v>318</v>
      </c>
      <c r="D54" s="325">
        <v>11861</v>
      </c>
      <c r="E54" s="325">
        <v>11835</v>
      </c>
      <c r="F54" s="325">
        <v>11868</v>
      </c>
      <c r="G54" s="325">
        <v>11805</v>
      </c>
      <c r="H54" s="325">
        <v>11726</v>
      </c>
      <c r="I54" s="325">
        <v>11669</v>
      </c>
      <c r="J54" s="325">
        <v>11486</v>
      </c>
      <c r="K54" s="325">
        <v>11404</v>
      </c>
      <c r="L54" s="325">
        <v>11427</v>
      </c>
      <c r="M54" s="325"/>
      <c r="N54" s="325"/>
      <c r="O54" s="326"/>
      <c r="P54" s="327">
        <v>11675.666666666666</v>
      </c>
    </row>
    <row r="55" spans="2:16" ht="15.75" x14ac:dyDescent="0.25">
      <c r="B55" s="585"/>
      <c r="C55" s="117" t="s">
        <v>319</v>
      </c>
      <c r="D55" s="325">
        <v>2541</v>
      </c>
      <c r="E55" s="325">
        <v>2527</v>
      </c>
      <c r="F55" s="325">
        <v>2537</v>
      </c>
      <c r="G55" s="325">
        <v>2513</v>
      </c>
      <c r="H55" s="325">
        <v>2515</v>
      </c>
      <c r="I55" s="325">
        <v>2477</v>
      </c>
      <c r="J55" s="325">
        <v>2504</v>
      </c>
      <c r="K55" s="325">
        <v>2497</v>
      </c>
      <c r="L55" s="325">
        <v>2487</v>
      </c>
      <c r="M55" s="325"/>
      <c r="N55" s="325"/>
      <c r="O55" s="326"/>
      <c r="P55" s="327">
        <v>2510.8888888888887</v>
      </c>
    </row>
    <row r="56" spans="2:16" ht="15.75" x14ac:dyDescent="0.25">
      <c r="B56" s="585"/>
      <c r="C56" s="117" t="s">
        <v>320</v>
      </c>
      <c r="D56" s="325">
        <v>347</v>
      </c>
      <c r="E56" s="325">
        <v>351</v>
      </c>
      <c r="F56" s="325">
        <v>343</v>
      </c>
      <c r="G56" s="325">
        <v>340</v>
      </c>
      <c r="H56" s="325">
        <v>349</v>
      </c>
      <c r="I56" s="325">
        <v>347</v>
      </c>
      <c r="J56" s="325">
        <v>345</v>
      </c>
      <c r="K56" s="325">
        <v>358</v>
      </c>
      <c r="L56" s="325">
        <v>348</v>
      </c>
      <c r="M56" s="325"/>
      <c r="N56" s="325"/>
      <c r="O56" s="326"/>
      <c r="P56" s="327">
        <v>347.55555555555554</v>
      </c>
    </row>
    <row r="57" spans="2:16" ht="15.75" x14ac:dyDescent="0.25">
      <c r="B57" s="585"/>
      <c r="C57" s="117" t="s">
        <v>321</v>
      </c>
      <c r="D57" s="325">
        <v>1072</v>
      </c>
      <c r="E57" s="325">
        <v>1060</v>
      </c>
      <c r="F57" s="325">
        <v>1085</v>
      </c>
      <c r="G57" s="325">
        <v>1086</v>
      </c>
      <c r="H57" s="325">
        <v>1105</v>
      </c>
      <c r="I57" s="325">
        <v>1103</v>
      </c>
      <c r="J57" s="325">
        <v>1113</v>
      </c>
      <c r="K57" s="325">
        <v>1081</v>
      </c>
      <c r="L57" s="325">
        <v>1089</v>
      </c>
      <c r="M57" s="325"/>
      <c r="N57" s="325"/>
      <c r="O57" s="326"/>
      <c r="P57" s="327">
        <v>1088.2222222222222</v>
      </c>
    </row>
    <row r="58" spans="2:16" ht="15.75" x14ac:dyDescent="0.25">
      <c r="B58" s="585"/>
      <c r="C58" s="117" t="s">
        <v>322</v>
      </c>
      <c r="D58" s="325">
        <v>5446</v>
      </c>
      <c r="E58" s="325">
        <v>5423</v>
      </c>
      <c r="F58" s="325">
        <v>5420</v>
      </c>
      <c r="G58" s="325">
        <v>5335</v>
      </c>
      <c r="H58" s="325">
        <v>5225</v>
      </c>
      <c r="I58" s="325">
        <v>5102</v>
      </c>
      <c r="J58" s="325">
        <v>5022</v>
      </c>
      <c r="K58" s="325">
        <v>4920</v>
      </c>
      <c r="L58" s="325">
        <v>5207</v>
      </c>
      <c r="M58" s="325"/>
      <c r="N58" s="325"/>
      <c r="O58" s="326"/>
      <c r="P58" s="327">
        <v>5233.333333333333</v>
      </c>
    </row>
    <row r="59" spans="2:16" ht="15.75" x14ac:dyDescent="0.25">
      <c r="B59" s="585"/>
      <c r="C59" s="117" t="s">
        <v>323</v>
      </c>
      <c r="D59" s="325">
        <v>135</v>
      </c>
      <c r="E59" s="325">
        <v>135</v>
      </c>
      <c r="F59" s="325">
        <v>135</v>
      </c>
      <c r="G59" s="325">
        <v>138</v>
      </c>
      <c r="H59" s="325">
        <v>145</v>
      </c>
      <c r="I59" s="325">
        <v>143</v>
      </c>
      <c r="J59" s="325">
        <v>139</v>
      </c>
      <c r="K59" s="325">
        <v>135</v>
      </c>
      <c r="L59" s="325">
        <v>124</v>
      </c>
      <c r="M59" s="325"/>
      <c r="N59" s="325"/>
      <c r="O59" s="326"/>
      <c r="P59" s="327">
        <v>136.55555555555554</v>
      </c>
    </row>
    <row r="60" spans="2:16" ht="15.75" x14ac:dyDescent="0.25">
      <c r="B60" s="585"/>
      <c r="C60" s="117" t="s">
        <v>324</v>
      </c>
      <c r="D60" s="325">
        <v>7117</v>
      </c>
      <c r="E60" s="325">
        <v>7080</v>
      </c>
      <c r="F60" s="325">
        <v>6967</v>
      </c>
      <c r="G60" s="325">
        <v>6990</v>
      </c>
      <c r="H60" s="325">
        <v>6940</v>
      </c>
      <c r="I60" s="325">
        <v>6909</v>
      </c>
      <c r="J60" s="325">
        <v>6896</v>
      </c>
      <c r="K60" s="325">
        <v>6893</v>
      </c>
      <c r="L60" s="325">
        <v>6852</v>
      </c>
      <c r="M60" s="325"/>
      <c r="N60" s="325"/>
      <c r="O60" s="326"/>
      <c r="P60" s="327">
        <v>6960.4444444444443</v>
      </c>
    </row>
    <row r="61" spans="2:16" ht="15.75" x14ac:dyDescent="0.25">
      <c r="B61" s="585"/>
      <c r="C61" s="117" t="s">
        <v>325</v>
      </c>
      <c r="D61" s="325">
        <v>4418</v>
      </c>
      <c r="E61" s="325">
        <v>4401</v>
      </c>
      <c r="F61" s="325">
        <v>4356</v>
      </c>
      <c r="G61" s="325">
        <v>4357</v>
      </c>
      <c r="H61" s="325">
        <v>4341</v>
      </c>
      <c r="I61" s="325">
        <v>4337</v>
      </c>
      <c r="J61" s="325">
        <v>4280</v>
      </c>
      <c r="K61" s="325">
        <v>4245</v>
      </c>
      <c r="L61" s="325">
        <v>4220</v>
      </c>
      <c r="M61" s="325"/>
      <c r="N61" s="325"/>
      <c r="O61" s="326"/>
      <c r="P61" s="327">
        <v>4328.333333333333</v>
      </c>
    </row>
    <row r="62" spans="2:16" ht="15.75" x14ac:dyDescent="0.25">
      <c r="B62" s="585"/>
      <c r="C62" s="117" t="s">
        <v>326</v>
      </c>
      <c r="D62" s="325">
        <v>59362</v>
      </c>
      <c r="E62" s="325">
        <v>59292</v>
      </c>
      <c r="F62" s="325">
        <v>59176</v>
      </c>
      <c r="G62" s="325">
        <v>59211</v>
      </c>
      <c r="H62" s="325">
        <v>59081</v>
      </c>
      <c r="I62" s="325">
        <v>58852</v>
      </c>
      <c r="J62" s="325">
        <v>58803</v>
      </c>
      <c r="K62" s="325">
        <v>58481</v>
      </c>
      <c r="L62" s="325">
        <v>58402</v>
      </c>
      <c r="M62" s="325"/>
      <c r="N62" s="325"/>
      <c r="O62" s="326"/>
      <c r="P62" s="327">
        <v>58962.222222222219</v>
      </c>
    </row>
    <row r="63" spans="2:16" ht="15.75" x14ac:dyDescent="0.25">
      <c r="B63" s="585"/>
      <c r="C63" s="117" t="s">
        <v>327</v>
      </c>
      <c r="D63" s="325">
        <v>3937</v>
      </c>
      <c r="E63" s="325">
        <v>3919</v>
      </c>
      <c r="F63" s="325">
        <v>3921</v>
      </c>
      <c r="G63" s="325">
        <v>3910</v>
      </c>
      <c r="H63" s="325">
        <v>3911</v>
      </c>
      <c r="I63" s="325">
        <v>3911</v>
      </c>
      <c r="J63" s="325">
        <v>3878</v>
      </c>
      <c r="K63" s="325">
        <v>3862</v>
      </c>
      <c r="L63" s="325">
        <v>3834</v>
      </c>
      <c r="M63" s="325"/>
      <c r="N63" s="325"/>
      <c r="O63" s="326"/>
      <c r="P63" s="327">
        <v>3898.1111111111113</v>
      </c>
    </row>
    <row r="64" spans="2:16" ht="15.75" x14ac:dyDescent="0.25">
      <c r="B64" s="585"/>
      <c r="C64" s="117" t="s">
        <v>328</v>
      </c>
      <c r="D64" s="325">
        <v>2039</v>
      </c>
      <c r="E64" s="325">
        <v>2023</v>
      </c>
      <c r="F64" s="325">
        <v>1985</v>
      </c>
      <c r="G64" s="325">
        <v>1969</v>
      </c>
      <c r="H64" s="325">
        <v>1958</v>
      </c>
      <c r="I64" s="325">
        <v>1975</v>
      </c>
      <c r="J64" s="325">
        <v>1948</v>
      </c>
      <c r="K64" s="325">
        <v>1936</v>
      </c>
      <c r="L64" s="325">
        <v>1956</v>
      </c>
      <c r="M64" s="325"/>
      <c r="N64" s="325"/>
      <c r="O64" s="326"/>
      <c r="P64" s="327">
        <v>1976.5555555555557</v>
      </c>
    </row>
    <row r="65" spans="2:16" ht="16.5" thickBot="1" x14ac:dyDescent="0.3">
      <c r="B65" s="585"/>
      <c r="C65" s="118" t="s">
        <v>295</v>
      </c>
      <c r="D65" s="328">
        <v>5038</v>
      </c>
      <c r="E65" s="328">
        <v>5125</v>
      </c>
      <c r="F65" s="328">
        <v>5242</v>
      </c>
      <c r="G65" s="328">
        <v>5197</v>
      </c>
      <c r="H65" s="328">
        <v>4895</v>
      </c>
      <c r="I65" s="328">
        <v>4873</v>
      </c>
      <c r="J65" s="328">
        <v>4802</v>
      </c>
      <c r="K65" s="328">
        <v>4850</v>
      </c>
      <c r="L65" s="328">
        <v>4891</v>
      </c>
      <c r="M65" s="328"/>
      <c r="N65" s="328"/>
      <c r="O65" s="329"/>
      <c r="P65" s="330">
        <v>4990.333333333333</v>
      </c>
    </row>
    <row r="66" spans="2:16" ht="17.25" thickTop="1" thickBot="1" x14ac:dyDescent="0.3">
      <c r="B66" s="586"/>
      <c r="C66" s="120" t="s">
        <v>10</v>
      </c>
      <c r="D66" s="331">
        <v>122740</v>
      </c>
      <c r="E66" s="331">
        <v>122471</v>
      </c>
      <c r="F66" s="331">
        <v>122268</v>
      </c>
      <c r="G66" s="331">
        <v>122017</v>
      </c>
      <c r="H66" s="331">
        <v>120878</v>
      </c>
      <c r="I66" s="331">
        <v>120308</v>
      </c>
      <c r="J66" s="331">
        <v>119714</v>
      </c>
      <c r="K66" s="331">
        <v>119092</v>
      </c>
      <c r="L66" s="331">
        <v>119494</v>
      </c>
      <c r="M66" s="331"/>
      <c r="N66" s="331"/>
      <c r="O66" s="332"/>
      <c r="P66" s="333">
        <v>120998</v>
      </c>
    </row>
    <row r="67" spans="2:16" ht="15.75" x14ac:dyDescent="0.25">
      <c r="B67" s="584" t="s">
        <v>103</v>
      </c>
      <c r="C67" s="116" t="s">
        <v>329</v>
      </c>
      <c r="D67" s="322">
        <v>144773</v>
      </c>
      <c r="E67" s="322">
        <v>146105</v>
      </c>
      <c r="F67" s="322">
        <v>145955</v>
      </c>
      <c r="G67" s="322">
        <v>145862</v>
      </c>
      <c r="H67" s="322">
        <v>145211</v>
      </c>
      <c r="I67" s="322">
        <v>143910</v>
      </c>
      <c r="J67" s="322">
        <v>67481</v>
      </c>
      <c r="K67" s="322">
        <v>66837</v>
      </c>
      <c r="L67" s="322">
        <v>66117</v>
      </c>
      <c r="M67" s="322"/>
      <c r="N67" s="322"/>
      <c r="O67" s="323"/>
      <c r="P67" s="324">
        <v>119139</v>
      </c>
    </row>
    <row r="68" spans="2:16" ht="16.5" thickBot="1" x14ac:dyDescent="0.3">
      <c r="B68" s="585"/>
      <c r="C68" s="118" t="s">
        <v>295</v>
      </c>
      <c r="D68" s="328">
        <v>57395</v>
      </c>
      <c r="E68" s="328">
        <v>58216</v>
      </c>
      <c r="F68" s="328">
        <v>57660</v>
      </c>
      <c r="G68" s="328">
        <v>57155</v>
      </c>
      <c r="H68" s="328">
        <v>56566</v>
      </c>
      <c r="I68" s="328">
        <v>55988</v>
      </c>
      <c r="J68" s="328">
        <v>44885</v>
      </c>
      <c r="K68" s="328">
        <v>44867</v>
      </c>
      <c r="L68" s="328">
        <v>44150</v>
      </c>
      <c r="M68" s="328"/>
      <c r="N68" s="328"/>
      <c r="O68" s="329"/>
      <c r="P68" s="330">
        <v>52986.888888888891</v>
      </c>
    </row>
    <row r="69" spans="2:16" ht="17.25" thickTop="1" thickBot="1" x14ac:dyDescent="0.3">
      <c r="B69" s="586"/>
      <c r="C69" s="120" t="s">
        <v>10</v>
      </c>
      <c r="D69" s="331">
        <v>202168</v>
      </c>
      <c r="E69" s="331">
        <v>204321</v>
      </c>
      <c r="F69" s="331">
        <v>203615</v>
      </c>
      <c r="G69" s="331">
        <v>203017</v>
      </c>
      <c r="H69" s="331">
        <v>201777</v>
      </c>
      <c r="I69" s="331">
        <v>199898</v>
      </c>
      <c r="J69" s="331">
        <v>112366</v>
      </c>
      <c r="K69" s="331">
        <v>111704</v>
      </c>
      <c r="L69" s="331">
        <v>110267</v>
      </c>
      <c r="M69" s="331"/>
      <c r="N69" s="331"/>
      <c r="O69" s="332"/>
      <c r="P69" s="333">
        <v>172125.88888888888</v>
      </c>
    </row>
    <row r="70" spans="2:16" ht="15.75" x14ac:dyDescent="0.25">
      <c r="B70" s="584" t="s">
        <v>100</v>
      </c>
      <c r="C70" s="116" t="s">
        <v>330</v>
      </c>
      <c r="D70" s="322">
        <v>41410</v>
      </c>
      <c r="E70" s="322">
        <v>41516</v>
      </c>
      <c r="F70" s="322">
        <v>41309</v>
      </c>
      <c r="G70" s="322">
        <v>41185</v>
      </c>
      <c r="H70" s="322">
        <v>40944</v>
      </c>
      <c r="I70" s="322">
        <v>40591</v>
      </c>
      <c r="J70" s="322">
        <v>40789</v>
      </c>
      <c r="K70" s="322">
        <v>40557</v>
      </c>
      <c r="L70" s="322">
        <v>40526</v>
      </c>
      <c r="M70" s="322"/>
      <c r="N70" s="322"/>
      <c r="O70" s="323"/>
      <c r="P70" s="324">
        <v>40980.777777777781</v>
      </c>
    </row>
    <row r="71" spans="2:16" ht="15.75" x14ac:dyDescent="0.25">
      <c r="B71" s="585"/>
      <c r="C71" s="117" t="s">
        <v>331</v>
      </c>
      <c r="D71" s="325">
        <v>4724</v>
      </c>
      <c r="E71" s="325">
        <v>4698</v>
      </c>
      <c r="F71" s="325">
        <v>4674</v>
      </c>
      <c r="G71" s="325">
        <v>4688</v>
      </c>
      <c r="H71" s="325">
        <v>4727</v>
      </c>
      <c r="I71" s="325">
        <v>4727</v>
      </c>
      <c r="J71" s="325">
        <v>4716</v>
      </c>
      <c r="K71" s="325">
        <v>4719</v>
      </c>
      <c r="L71" s="325">
        <v>4767</v>
      </c>
      <c r="M71" s="325"/>
      <c r="N71" s="325"/>
      <c r="O71" s="326"/>
      <c r="P71" s="327">
        <v>4715.5555555555557</v>
      </c>
    </row>
    <row r="72" spans="2:16" ht="15.75" x14ac:dyDescent="0.25">
      <c r="B72" s="585"/>
      <c r="C72" s="117" t="s">
        <v>332</v>
      </c>
      <c r="D72" s="325">
        <v>1052</v>
      </c>
      <c r="E72" s="325">
        <v>1063</v>
      </c>
      <c r="F72" s="325">
        <v>1086</v>
      </c>
      <c r="G72" s="325">
        <v>1076</v>
      </c>
      <c r="H72" s="325">
        <v>1066</v>
      </c>
      <c r="I72" s="325">
        <v>1031</v>
      </c>
      <c r="J72" s="325">
        <v>1038</v>
      </c>
      <c r="K72" s="325">
        <v>1023</v>
      </c>
      <c r="L72" s="325">
        <v>1045</v>
      </c>
      <c r="M72" s="325"/>
      <c r="N72" s="325"/>
      <c r="O72" s="326"/>
      <c r="P72" s="327">
        <v>1053.3333333333333</v>
      </c>
    </row>
    <row r="73" spans="2:16" ht="15.75" x14ac:dyDescent="0.25">
      <c r="B73" s="585"/>
      <c r="C73" s="117" t="s">
        <v>333</v>
      </c>
      <c r="D73" s="325">
        <v>829</v>
      </c>
      <c r="E73" s="325">
        <v>834</v>
      </c>
      <c r="F73" s="325">
        <v>813</v>
      </c>
      <c r="G73" s="325">
        <v>836</v>
      </c>
      <c r="H73" s="325">
        <v>848</v>
      </c>
      <c r="I73" s="325">
        <v>843</v>
      </c>
      <c r="J73" s="325">
        <v>824</v>
      </c>
      <c r="K73" s="325">
        <v>808</v>
      </c>
      <c r="L73" s="325">
        <v>808</v>
      </c>
      <c r="M73" s="325"/>
      <c r="N73" s="325"/>
      <c r="O73" s="326"/>
      <c r="P73" s="327">
        <v>827</v>
      </c>
    </row>
    <row r="74" spans="2:16" ht="15.75" x14ac:dyDescent="0.25">
      <c r="B74" s="585"/>
      <c r="C74" s="117" t="s">
        <v>334</v>
      </c>
      <c r="D74" s="325">
        <v>59904</v>
      </c>
      <c r="E74" s="325">
        <v>59856</v>
      </c>
      <c r="F74" s="325">
        <v>59697</v>
      </c>
      <c r="G74" s="325">
        <v>59571</v>
      </c>
      <c r="H74" s="325">
        <v>59435</v>
      </c>
      <c r="I74" s="325">
        <v>59418</v>
      </c>
      <c r="J74" s="325">
        <v>59055</v>
      </c>
      <c r="K74" s="325">
        <v>58011</v>
      </c>
      <c r="L74" s="325">
        <v>58729</v>
      </c>
      <c r="M74" s="325"/>
      <c r="N74" s="325"/>
      <c r="O74" s="326"/>
      <c r="P74" s="327">
        <v>59297.333333333336</v>
      </c>
    </row>
    <row r="75" spans="2:16" ht="16.5" thickBot="1" x14ac:dyDescent="0.3">
      <c r="B75" s="585"/>
      <c r="C75" s="118" t="s">
        <v>295</v>
      </c>
      <c r="D75" s="328">
        <v>34066</v>
      </c>
      <c r="E75" s="328">
        <v>33725</v>
      </c>
      <c r="F75" s="328">
        <v>33572</v>
      </c>
      <c r="G75" s="328">
        <v>33376</v>
      </c>
      <c r="H75" s="328">
        <v>33167</v>
      </c>
      <c r="I75" s="328">
        <v>32920</v>
      </c>
      <c r="J75" s="328">
        <v>32943</v>
      </c>
      <c r="K75" s="328">
        <v>32808</v>
      </c>
      <c r="L75" s="328">
        <v>32299</v>
      </c>
      <c r="M75" s="328"/>
      <c r="N75" s="328"/>
      <c r="O75" s="329"/>
      <c r="P75" s="330">
        <v>33208.444444444445</v>
      </c>
    </row>
    <row r="76" spans="2:16" ht="17.25" thickTop="1" thickBot="1" x14ac:dyDescent="0.3">
      <c r="B76" s="586"/>
      <c r="C76" s="120" t="s">
        <v>10</v>
      </c>
      <c r="D76" s="331">
        <v>141985</v>
      </c>
      <c r="E76" s="331">
        <v>141692</v>
      </c>
      <c r="F76" s="331">
        <v>141151</v>
      </c>
      <c r="G76" s="331">
        <v>140732</v>
      </c>
      <c r="H76" s="331">
        <v>140187</v>
      </c>
      <c r="I76" s="331">
        <v>139530</v>
      </c>
      <c r="J76" s="331">
        <v>139365</v>
      </c>
      <c r="K76" s="331">
        <v>137926</v>
      </c>
      <c r="L76" s="331">
        <v>138174</v>
      </c>
      <c r="M76" s="331"/>
      <c r="N76" s="331"/>
      <c r="O76" s="332"/>
      <c r="P76" s="333">
        <v>140082.44444444444</v>
      </c>
    </row>
    <row r="77" spans="2:16" ht="15.75" x14ac:dyDescent="0.25">
      <c r="B77" s="584" t="s">
        <v>101</v>
      </c>
      <c r="C77" s="116" t="s">
        <v>335</v>
      </c>
      <c r="D77" s="322">
        <v>156575</v>
      </c>
      <c r="E77" s="322">
        <v>157134</v>
      </c>
      <c r="F77" s="322">
        <v>156515</v>
      </c>
      <c r="G77" s="322">
        <v>156277</v>
      </c>
      <c r="H77" s="322">
        <v>156247</v>
      </c>
      <c r="I77" s="322">
        <v>155116</v>
      </c>
      <c r="J77" s="322">
        <v>154304</v>
      </c>
      <c r="K77" s="322">
        <v>153442</v>
      </c>
      <c r="L77" s="322">
        <v>152142</v>
      </c>
      <c r="M77" s="322"/>
      <c r="N77" s="322"/>
      <c r="O77" s="323"/>
      <c r="P77" s="324">
        <v>155305.77777777778</v>
      </c>
    </row>
    <row r="78" spans="2:16" ht="15.75" x14ac:dyDescent="0.25">
      <c r="B78" s="585"/>
      <c r="C78" s="117" t="s">
        <v>336</v>
      </c>
      <c r="D78" s="325">
        <v>1174</v>
      </c>
      <c r="E78" s="325">
        <v>1167</v>
      </c>
      <c r="F78" s="325">
        <v>1172</v>
      </c>
      <c r="G78" s="325">
        <v>1191</v>
      </c>
      <c r="H78" s="325">
        <v>1204</v>
      </c>
      <c r="I78" s="325">
        <v>1242</v>
      </c>
      <c r="J78" s="325">
        <v>1220</v>
      </c>
      <c r="K78" s="325">
        <v>1242</v>
      </c>
      <c r="L78" s="325">
        <v>1248</v>
      </c>
      <c r="M78" s="325"/>
      <c r="N78" s="325"/>
      <c r="O78" s="326"/>
      <c r="P78" s="327">
        <v>1206.6666666666667</v>
      </c>
    </row>
    <row r="79" spans="2:16" ht="15.75" x14ac:dyDescent="0.25">
      <c r="B79" s="585"/>
      <c r="C79" s="117" t="s">
        <v>337</v>
      </c>
      <c r="D79" s="325">
        <v>4890</v>
      </c>
      <c r="E79" s="325">
        <v>4887</v>
      </c>
      <c r="F79" s="325">
        <v>4891</v>
      </c>
      <c r="G79" s="325">
        <v>4868</v>
      </c>
      <c r="H79" s="325">
        <v>4903</v>
      </c>
      <c r="I79" s="325">
        <v>4836</v>
      </c>
      <c r="J79" s="325">
        <v>4808</v>
      </c>
      <c r="K79" s="325">
        <v>4789</v>
      </c>
      <c r="L79" s="325">
        <v>4817</v>
      </c>
      <c r="M79" s="325"/>
      <c r="N79" s="325"/>
      <c r="O79" s="326"/>
      <c r="P79" s="327">
        <v>4854.333333333333</v>
      </c>
    </row>
    <row r="80" spans="2:16" ht="16.5" thickBot="1" x14ac:dyDescent="0.3">
      <c r="B80" s="585"/>
      <c r="C80" s="118" t="s">
        <v>295</v>
      </c>
      <c r="D80" s="328">
        <v>9503</v>
      </c>
      <c r="E80" s="328">
        <v>9385</v>
      </c>
      <c r="F80" s="328">
        <v>9352</v>
      </c>
      <c r="G80" s="328">
        <v>9276</v>
      </c>
      <c r="H80" s="328">
        <v>9227</v>
      </c>
      <c r="I80" s="328">
        <v>9196</v>
      </c>
      <c r="J80" s="328">
        <v>9022</v>
      </c>
      <c r="K80" s="328">
        <v>8996</v>
      </c>
      <c r="L80" s="328">
        <v>8964</v>
      </c>
      <c r="M80" s="328"/>
      <c r="N80" s="328"/>
      <c r="O80" s="329"/>
      <c r="P80" s="330">
        <v>9213.4444444444453</v>
      </c>
    </row>
    <row r="81" spans="2:18" ht="17.25" thickTop="1" thickBot="1" x14ac:dyDescent="0.3">
      <c r="B81" s="586"/>
      <c r="C81" s="120" t="s">
        <v>10</v>
      </c>
      <c r="D81" s="331">
        <v>172142</v>
      </c>
      <c r="E81" s="331">
        <v>172573</v>
      </c>
      <c r="F81" s="331">
        <v>171930</v>
      </c>
      <c r="G81" s="331">
        <v>171612</v>
      </c>
      <c r="H81" s="331">
        <v>171581</v>
      </c>
      <c r="I81" s="331">
        <v>170390</v>
      </c>
      <c r="J81" s="331">
        <v>169354</v>
      </c>
      <c r="K81" s="331">
        <v>168469</v>
      </c>
      <c r="L81" s="331">
        <v>167171</v>
      </c>
      <c r="M81" s="331"/>
      <c r="N81" s="331"/>
      <c r="O81" s="332"/>
      <c r="P81" s="333">
        <v>170580.22222222222</v>
      </c>
    </row>
    <row r="82" spans="2:18" ht="15.75" x14ac:dyDescent="0.25">
      <c r="B82" s="592" t="s">
        <v>178</v>
      </c>
      <c r="C82" s="492" t="s">
        <v>306</v>
      </c>
      <c r="D82" s="496"/>
      <c r="E82" s="496"/>
      <c r="F82" s="496"/>
      <c r="G82" s="496"/>
      <c r="H82" s="496"/>
      <c r="I82" s="496"/>
      <c r="J82" s="479">
        <v>3475</v>
      </c>
      <c r="K82" s="479">
        <v>3453</v>
      </c>
      <c r="L82" s="479">
        <v>3440</v>
      </c>
      <c r="M82" s="479"/>
      <c r="N82" s="479"/>
      <c r="O82" s="480"/>
      <c r="P82" s="481">
        <v>3456</v>
      </c>
    </row>
    <row r="83" spans="2:18" ht="15.75" x14ac:dyDescent="0.25">
      <c r="B83" s="593"/>
      <c r="C83" s="493" t="s">
        <v>307</v>
      </c>
      <c r="D83" s="497"/>
      <c r="E83" s="497"/>
      <c r="F83" s="497"/>
      <c r="G83" s="497"/>
      <c r="H83" s="497"/>
      <c r="I83" s="497"/>
      <c r="J83" s="10">
        <v>3981</v>
      </c>
      <c r="K83" s="10">
        <v>3974</v>
      </c>
      <c r="L83" s="10">
        <v>4022</v>
      </c>
      <c r="M83" s="10"/>
      <c r="N83" s="10"/>
      <c r="O83" s="482"/>
      <c r="P83" s="119">
        <v>3992.3333333333335</v>
      </c>
    </row>
    <row r="84" spans="2:18" ht="15.75" x14ac:dyDescent="0.25">
      <c r="B84" s="593"/>
      <c r="C84" s="493" t="s">
        <v>329</v>
      </c>
      <c r="D84" s="497"/>
      <c r="E84" s="497"/>
      <c r="F84" s="497"/>
      <c r="G84" s="497"/>
      <c r="H84" s="497"/>
      <c r="I84" s="497"/>
      <c r="J84" s="10">
        <v>75801</v>
      </c>
      <c r="K84" s="10">
        <v>75051</v>
      </c>
      <c r="L84" s="10">
        <v>74223</v>
      </c>
      <c r="M84" s="10"/>
      <c r="N84" s="10"/>
      <c r="O84" s="482"/>
      <c r="P84" s="119">
        <v>75025</v>
      </c>
    </row>
    <row r="85" spans="2:18" ht="15.75" x14ac:dyDescent="0.25">
      <c r="B85" s="593"/>
      <c r="C85" s="493" t="s">
        <v>334</v>
      </c>
      <c r="D85" s="497"/>
      <c r="E85" s="497"/>
      <c r="F85" s="497"/>
      <c r="G85" s="497"/>
      <c r="H85" s="497"/>
      <c r="I85" s="497"/>
      <c r="J85" s="10">
        <v>2706</v>
      </c>
      <c r="K85" s="10">
        <v>2669</v>
      </c>
      <c r="L85" s="10">
        <v>2710</v>
      </c>
      <c r="M85" s="10"/>
      <c r="N85" s="10"/>
      <c r="O85" s="482"/>
      <c r="P85" s="119">
        <v>2695</v>
      </c>
    </row>
    <row r="86" spans="2:18" ht="32.25" thickBot="1" x14ac:dyDescent="0.3">
      <c r="B86" s="593"/>
      <c r="C86" s="494" t="s">
        <v>338</v>
      </c>
      <c r="D86" s="498"/>
      <c r="E86" s="498"/>
      <c r="F86" s="498"/>
      <c r="G86" s="498"/>
      <c r="H86" s="498"/>
      <c r="I86" s="498"/>
      <c r="J86" s="483">
        <v>103</v>
      </c>
      <c r="K86" s="483">
        <v>113</v>
      </c>
      <c r="L86" s="483">
        <v>125</v>
      </c>
      <c r="M86" s="483"/>
      <c r="N86" s="483"/>
      <c r="O86" s="484"/>
      <c r="P86" s="485">
        <v>113.66666666666667</v>
      </c>
    </row>
    <row r="87" spans="2:18" ht="17.25" thickTop="1" thickBot="1" x14ac:dyDescent="0.3">
      <c r="B87" s="594"/>
      <c r="C87" s="495" t="s">
        <v>10</v>
      </c>
      <c r="D87" s="499"/>
      <c r="E87" s="499"/>
      <c r="F87" s="499"/>
      <c r="G87" s="499"/>
      <c r="H87" s="499"/>
      <c r="I87" s="499"/>
      <c r="J87" s="486">
        <v>86066</v>
      </c>
      <c r="K87" s="486">
        <v>85260</v>
      </c>
      <c r="L87" s="486">
        <v>84520</v>
      </c>
      <c r="M87" s="486"/>
      <c r="N87" s="486"/>
      <c r="O87" s="487"/>
      <c r="P87" s="488">
        <v>85282</v>
      </c>
    </row>
    <row r="88" spans="2:18" ht="5.25" customHeight="1" thickBot="1" x14ac:dyDescent="0.3">
      <c r="B88" s="123"/>
      <c r="C88" s="124"/>
      <c r="D88" s="336"/>
      <c r="E88" s="336"/>
      <c r="F88" s="336"/>
      <c r="G88" s="336"/>
      <c r="H88" s="336"/>
      <c r="I88" s="336"/>
      <c r="J88" s="336"/>
      <c r="K88" s="336"/>
      <c r="L88" s="336"/>
      <c r="M88" s="336"/>
      <c r="N88" s="336"/>
      <c r="O88" s="336"/>
      <c r="P88" s="337"/>
    </row>
    <row r="89" spans="2:18" ht="16.5" thickBot="1" x14ac:dyDescent="0.3">
      <c r="B89" s="590" t="s">
        <v>339</v>
      </c>
      <c r="C89" s="591"/>
      <c r="D89" s="338">
        <v>1164275</v>
      </c>
      <c r="E89" s="338">
        <v>1164375</v>
      </c>
      <c r="F89" s="338">
        <v>1160860</v>
      </c>
      <c r="G89" s="338">
        <v>1159300</v>
      </c>
      <c r="H89" s="338">
        <v>1156067</v>
      </c>
      <c r="I89" s="338">
        <v>1149732</v>
      </c>
      <c r="J89" s="338">
        <v>1142591</v>
      </c>
      <c r="K89" s="338">
        <v>1137088</v>
      </c>
      <c r="L89" s="338">
        <v>1129951</v>
      </c>
      <c r="M89" s="338"/>
      <c r="N89" s="338"/>
      <c r="O89" s="338"/>
      <c r="P89" s="339">
        <v>1151582.111111111</v>
      </c>
    </row>
    <row r="90" spans="2:18" ht="32.25" customHeight="1" x14ac:dyDescent="0.2">
      <c r="B90" s="587" t="s">
        <v>137</v>
      </c>
      <c r="C90" s="588"/>
      <c r="D90" s="588"/>
      <c r="E90" s="588"/>
      <c r="F90" s="588"/>
      <c r="G90" s="588"/>
      <c r="H90" s="588"/>
      <c r="I90" s="588"/>
      <c r="J90" s="588"/>
      <c r="K90" s="588"/>
      <c r="L90" s="588"/>
      <c r="M90" s="588"/>
      <c r="N90" s="588"/>
      <c r="O90" s="588"/>
      <c r="P90" s="589"/>
    </row>
    <row r="91" spans="2:18" ht="31.5" customHeight="1" x14ac:dyDescent="0.25">
      <c r="B91" s="511" t="s">
        <v>180</v>
      </c>
      <c r="C91" s="512"/>
      <c r="D91" s="512"/>
      <c r="E91" s="512"/>
      <c r="F91" s="512"/>
      <c r="G91" s="512"/>
      <c r="H91" s="512"/>
      <c r="I91" s="512"/>
      <c r="J91" s="512"/>
      <c r="K91" s="512"/>
      <c r="L91" s="512"/>
      <c r="M91" s="512"/>
      <c r="N91" s="512"/>
      <c r="O91" s="512"/>
      <c r="P91" s="522"/>
      <c r="Q91" s="50" t="s">
        <v>91</v>
      </c>
      <c r="R91" s="121"/>
    </row>
    <row r="92" spans="2:18" ht="31.5" customHeight="1" x14ac:dyDescent="0.2">
      <c r="B92" s="578" t="s">
        <v>181</v>
      </c>
      <c r="C92" s="579"/>
      <c r="D92" s="579"/>
      <c r="E92" s="579"/>
      <c r="F92" s="579"/>
      <c r="G92" s="579"/>
      <c r="H92" s="579"/>
      <c r="I92" s="579"/>
      <c r="J92" s="579"/>
      <c r="K92" s="579"/>
      <c r="L92" s="579"/>
      <c r="M92" s="579"/>
      <c r="N92" s="579"/>
      <c r="O92" s="579"/>
      <c r="P92" s="580"/>
      <c r="Q92" s="253" t="s">
        <v>91</v>
      </c>
    </row>
    <row r="93" spans="2:18" x14ac:dyDescent="0.2">
      <c r="E93" s="121"/>
    </row>
    <row r="96" spans="2:18" x14ac:dyDescent="0.2">
      <c r="F96" s="121"/>
    </row>
    <row r="100" spans="10:10" x14ac:dyDescent="0.2">
      <c r="J100" s="115"/>
    </row>
  </sheetData>
  <mergeCells count="13">
    <mergeCell ref="B92:P92"/>
    <mergeCell ref="B91:P91"/>
    <mergeCell ref="B2:P2"/>
    <mergeCell ref="B4:B27"/>
    <mergeCell ref="B28:B39"/>
    <mergeCell ref="B40:B45"/>
    <mergeCell ref="B90:P90"/>
    <mergeCell ref="B46:B66"/>
    <mergeCell ref="B67:B69"/>
    <mergeCell ref="B70:B76"/>
    <mergeCell ref="B77:B81"/>
    <mergeCell ref="B89:C89"/>
    <mergeCell ref="B82:B87"/>
  </mergeCells>
  <conditionalFormatting sqref="D4:P81 D88:P89">
    <cfRule type="expression" dxfId="6" priority="7">
      <formula>D4="NR"</formula>
    </cfRule>
  </conditionalFormatting>
  <conditionalFormatting sqref="P82:P84 D82:N84">
    <cfRule type="expression" dxfId="5" priority="6">
      <formula>D82="NR"</formula>
    </cfRule>
  </conditionalFormatting>
  <conditionalFormatting sqref="O82">
    <cfRule type="expression" dxfId="4" priority="5">
      <formula>O82="NR"</formula>
    </cfRule>
  </conditionalFormatting>
  <conditionalFormatting sqref="O83:O84">
    <cfRule type="expression" dxfId="3" priority="4">
      <formula>O83="NR"</formula>
    </cfRule>
  </conditionalFormatting>
  <conditionalFormatting sqref="O87">
    <cfRule type="expression" dxfId="2" priority="2">
      <formula>O87="NR"</formula>
    </cfRule>
  </conditionalFormatting>
  <conditionalFormatting sqref="O85:O86">
    <cfRule type="expression" dxfId="1" priority="1">
      <formula>O85="NR"</formula>
    </cfRule>
  </conditionalFormatting>
  <conditionalFormatting sqref="P85:P87 D85:N87">
    <cfRule type="expression" dxfId="0" priority="3">
      <formula>D85="NR"</formula>
    </cfRule>
  </conditionalFormatting>
  <printOptions horizontalCentered="1" gridLines="1"/>
  <pageMargins left="0.28999999999999998" right="0.28999999999999998" top="0.7" bottom="0.43" header="0.3" footer="0.27"/>
  <pageSetup scale="46" fitToHeight="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66"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E59"/>
  <sheetViews>
    <sheetView view="pageBreakPreview" zoomScaleNormal="100" zoomScaleSheetLayoutView="100" workbookViewId="0">
      <selection activeCell="B12" sqref="B12:D14"/>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1"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595" t="s">
        <v>138</v>
      </c>
      <c r="B1" s="596"/>
      <c r="C1" s="596"/>
      <c r="D1" s="597"/>
      <c r="E1"/>
    </row>
    <row r="2" spans="1:5" ht="31.5" x14ac:dyDescent="0.2">
      <c r="A2" s="223"/>
      <c r="B2" s="245" t="s">
        <v>18</v>
      </c>
      <c r="C2" s="246" t="s">
        <v>120</v>
      </c>
      <c r="D2" s="247" t="s">
        <v>121</v>
      </c>
      <c r="E2"/>
    </row>
    <row r="3" spans="1:5" x14ac:dyDescent="0.25">
      <c r="A3" s="506">
        <v>43647</v>
      </c>
      <c r="B3" s="283">
        <v>53383642</v>
      </c>
      <c r="C3" s="340">
        <v>53217609</v>
      </c>
      <c r="D3" s="341">
        <v>166033</v>
      </c>
      <c r="E3"/>
    </row>
    <row r="4" spans="1:5" x14ac:dyDescent="0.25">
      <c r="A4" s="506">
        <v>43678</v>
      </c>
      <c r="B4" s="283">
        <v>53486824</v>
      </c>
      <c r="C4" s="340">
        <v>53382184</v>
      </c>
      <c r="D4" s="341">
        <v>104640</v>
      </c>
      <c r="E4"/>
    </row>
    <row r="5" spans="1:5" x14ac:dyDescent="0.25">
      <c r="A5" s="506">
        <v>43709</v>
      </c>
      <c r="B5" s="283">
        <v>52666487</v>
      </c>
      <c r="C5" s="340">
        <v>52780396</v>
      </c>
      <c r="D5" s="282">
        <v>-113909</v>
      </c>
      <c r="E5"/>
    </row>
    <row r="6" spans="1:5" x14ac:dyDescent="0.25">
      <c r="A6" s="506">
        <v>43739</v>
      </c>
      <c r="B6" s="283">
        <v>53157261</v>
      </c>
      <c r="C6" s="340">
        <v>53177974</v>
      </c>
      <c r="D6" s="282">
        <v>-20713</v>
      </c>
      <c r="E6"/>
    </row>
    <row r="7" spans="1:5" x14ac:dyDescent="0.25">
      <c r="A7" s="506">
        <v>43770</v>
      </c>
      <c r="B7" s="283">
        <v>52776658</v>
      </c>
      <c r="C7" s="340">
        <v>52774472</v>
      </c>
      <c r="D7" s="282">
        <v>2186</v>
      </c>
      <c r="E7"/>
    </row>
    <row r="8" spans="1:5" x14ac:dyDescent="0.25">
      <c r="A8" s="506">
        <v>43800</v>
      </c>
      <c r="B8" s="283">
        <v>51681643</v>
      </c>
      <c r="C8" s="340">
        <v>51679681</v>
      </c>
      <c r="D8" s="282">
        <v>1962</v>
      </c>
      <c r="E8"/>
    </row>
    <row r="9" spans="1:5" x14ac:dyDescent="0.25">
      <c r="A9" s="506">
        <v>43831</v>
      </c>
      <c r="B9" s="283">
        <v>52393431</v>
      </c>
      <c r="C9" s="340">
        <v>52391578</v>
      </c>
      <c r="D9" s="282">
        <v>1853</v>
      </c>
      <c r="E9"/>
    </row>
    <row r="10" spans="1:5" x14ac:dyDescent="0.25">
      <c r="A10" s="506">
        <v>43862</v>
      </c>
      <c r="B10" s="283">
        <v>52321278</v>
      </c>
      <c r="C10" s="340">
        <v>52323030</v>
      </c>
      <c r="D10" s="282">
        <v>-1752</v>
      </c>
      <c r="E10"/>
    </row>
    <row r="11" spans="1:5" x14ac:dyDescent="0.25">
      <c r="A11" s="506">
        <v>43891</v>
      </c>
      <c r="B11" s="283">
        <v>51043914</v>
      </c>
      <c r="C11" s="340">
        <v>51045405</v>
      </c>
      <c r="D11" s="282">
        <v>-1491</v>
      </c>
      <c r="E11"/>
    </row>
    <row r="12" spans="1:5" x14ac:dyDescent="0.25">
      <c r="A12" s="506">
        <v>43922</v>
      </c>
      <c r="B12" s="283"/>
      <c r="C12" s="340"/>
      <c r="D12" s="282"/>
      <c r="E12"/>
    </row>
    <row r="13" spans="1:5" x14ac:dyDescent="0.25">
      <c r="A13" s="506">
        <v>43952</v>
      </c>
      <c r="B13" s="283"/>
      <c r="C13" s="340"/>
      <c r="D13" s="282"/>
      <c r="E13"/>
    </row>
    <row r="14" spans="1:5" x14ac:dyDescent="0.25">
      <c r="A14" s="506">
        <v>43983</v>
      </c>
      <c r="B14" s="342"/>
      <c r="C14" s="343"/>
      <c r="D14" s="344"/>
      <c r="E14"/>
    </row>
    <row r="15" spans="1:5" x14ac:dyDescent="0.25">
      <c r="A15" s="224" t="s">
        <v>340</v>
      </c>
      <c r="B15" s="345">
        <v>472911138</v>
      </c>
      <c r="C15" s="346">
        <v>472772329</v>
      </c>
      <c r="D15" s="347">
        <v>138809</v>
      </c>
      <c r="E15"/>
    </row>
    <row r="16" spans="1:5" x14ac:dyDescent="0.25">
      <c r="A16" s="83" t="s">
        <v>341</v>
      </c>
      <c r="B16" s="283">
        <v>707419694</v>
      </c>
      <c r="C16" s="348">
        <v>696884256</v>
      </c>
      <c r="D16" s="260">
        <v>10535438</v>
      </c>
      <c r="E16"/>
    </row>
    <row r="17" spans="1:5" ht="16.5" thickBot="1" x14ac:dyDescent="0.3">
      <c r="A17" s="234" t="s">
        <v>342</v>
      </c>
      <c r="B17" s="349">
        <v>234508556</v>
      </c>
      <c r="C17" s="346">
        <v>224111927</v>
      </c>
      <c r="D17" s="347">
        <v>10396629</v>
      </c>
      <c r="E17"/>
    </row>
    <row r="18" spans="1:5" ht="12.75" x14ac:dyDescent="0.2">
      <c r="A18" s="598" t="s">
        <v>4</v>
      </c>
      <c r="B18" s="599"/>
      <c r="C18" s="599"/>
      <c r="D18" s="600"/>
      <c r="E18"/>
    </row>
    <row r="19" spans="1:5" ht="14.25" customHeight="1" x14ac:dyDescent="0.2">
      <c r="A19" s="601" t="s">
        <v>139</v>
      </c>
      <c r="B19" s="602"/>
      <c r="C19" s="602"/>
      <c r="D19" s="603"/>
      <c r="E19"/>
    </row>
    <row r="20" spans="1:5" ht="12.75" customHeight="1" x14ac:dyDescent="0.2">
      <c r="A20" s="607" t="s">
        <v>188</v>
      </c>
      <c r="B20" s="608"/>
      <c r="C20" s="608"/>
      <c r="D20" s="609"/>
      <c r="E20" s="122" t="s">
        <v>95</v>
      </c>
    </row>
    <row r="21" spans="1:5" ht="38.25" customHeight="1" thickBot="1" x14ac:dyDescent="0.25">
      <c r="A21" s="604" t="s">
        <v>131</v>
      </c>
      <c r="B21" s="605"/>
      <c r="C21" s="605"/>
      <c r="D21" s="606"/>
      <c r="E21" s="122" t="s">
        <v>93</v>
      </c>
    </row>
    <row r="30" spans="1:5" x14ac:dyDescent="0.25">
      <c r="E30" s="204"/>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A1:L59"/>
  <sheetViews>
    <sheetView view="pageBreakPreview" topLeftCell="A16" zoomScale="90" zoomScaleNormal="100" zoomScaleSheetLayoutView="90" workbookViewId="0">
      <selection activeCell="B12" sqref="B12:K14"/>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96" bestFit="1" customWidth="1"/>
    <col min="13" max="13" width="12.85546875" bestFit="1" customWidth="1"/>
    <col min="14" max="14" width="11.5703125" bestFit="1" customWidth="1"/>
    <col min="17" max="17" width="16.140625" bestFit="1" customWidth="1"/>
  </cols>
  <sheetData>
    <row r="1" spans="1:12" ht="15.75" customHeight="1" thickBot="1" x14ac:dyDescent="0.25">
      <c r="A1" s="620" t="s">
        <v>140</v>
      </c>
      <c r="B1" s="621"/>
      <c r="C1" s="621"/>
      <c r="D1" s="621"/>
      <c r="E1" s="621"/>
      <c r="F1" s="621"/>
      <c r="G1" s="621"/>
      <c r="H1" s="621"/>
      <c r="I1" s="621"/>
      <c r="J1" s="621"/>
      <c r="K1" s="622"/>
      <c r="L1"/>
    </row>
    <row r="2" spans="1:12" ht="63" x14ac:dyDescent="0.2">
      <c r="A2" s="193"/>
      <c r="B2" s="194" t="s">
        <v>10</v>
      </c>
      <c r="C2" s="195" t="s">
        <v>104</v>
      </c>
      <c r="D2" s="195" t="s">
        <v>105</v>
      </c>
      <c r="E2" s="195" t="s">
        <v>106</v>
      </c>
      <c r="F2" s="195" t="s">
        <v>107</v>
      </c>
      <c r="G2" s="195" t="s">
        <v>184</v>
      </c>
      <c r="H2" s="195" t="s">
        <v>109</v>
      </c>
      <c r="I2" s="195" t="s">
        <v>110</v>
      </c>
      <c r="J2" s="195" t="s">
        <v>183</v>
      </c>
      <c r="K2" s="250" t="s">
        <v>113</v>
      </c>
      <c r="L2"/>
    </row>
    <row r="3" spans="1:12" x14ac:dyDescent="0.25">
      <c r="A3" s="86" t="s">
        <v>343</v>
      </c>
      <c r="B3" s="283">
        <v>53217609</v>
      </c>
      <c r="C3" s="283">
        <v>7771051</v>
      </c>
      <c r="D3" s="283">
        <v>3160424</v>
      </c>
      <c r="E3" s="283">
        <v>10999692</v>
      </c>
      <c r="F3" s="283">
        <v>5988901</v>
      </c>
      <c r="G3" s="284">
        <v>10769314</v>
      </c>
      <c r="H3" s="284">
        <v>7916878</v>
      </c>
      <c r="I3" s="284">
        <v>6611918</v>
      </c>
      <c r="J3" s="490"/>
      <c r="K3" s="282">
        <v>-569</v>
      </c>
      <c r="L3"/>
    </row>
    <row r="4" spans="1:12" x14ac:dyDescent="0.25">
      <c r="A4" s="86" t="s">
        <v>344</v>
      </c>
      <c r="B4" s="283">
        <v>53382184</v>
      </c>
      <c r="C4" s="283">
        <v>7782601</v>
      </c>
      <c r="D4" s="283">
        <v>3177437</v>
      </c>
      <c r="E4" s="283">
        <v>10969955</v>
      </c>
      <c r="F4" s="283">
        <v>5986984</v>
      </c>
      <c r="G4" s="283">
        <v>10905160</v>
      </c>
      <c r="H4" s="283">
        <v>7921159</v>
      </c>
      <c r="I4" s="283">
        <v>6639727</v>
      </c>
      <c r="J4" s="491"/>
      <c r="K4" s="282">
        <v>-839</v>
      </c>
      <c r="L4"/>
    </row>
    <row r="5" spans="1:12" x14ac:dyDescent="0.25">
      <c r="A5" s="86" t="s">
        <v>345</v>
      </c>
      <c r="B5" s="283">
        <v>52780396</v>
      </c>
      <c r="C5" s="283">
        <v>7774896</v>
      </c>
      <c r="D5" s="283">
        <v>3167488</v>
      </c>
      <c r="E5" s="283">
        <v>10945439</v>
      </c>
      <c r="F5" s="283">
        <v>5979411</v>
      </c>
      <c r="G5" s="284">
        <v>10864303</v>
      </c>
      <c r="H5" s="284">
        <v>7894381</v>
      </c>
      <c r="I5" s="284">
        <v>6627074</v>
      </c>
      <c r="J5" s="490"/>
      <c r="K5" s="282">
        <v>-472596</v>
      </c>
      <c r="L5"/>
    </row>
    <row r="6" spans="1:12" x14ac:dyDescent="0.25">
      <c r="A6" s="86" t="s">
        <v>346</v>
      </c>
      <c r="B6" s="283">
        <v>53177974</v>
      </c>
      <c r="C6" s="283">
        <v>7756978</v>
      </c>
      <c r="D6" s="283">
        <v>3166823</v>
      </c>
      <c r="E6" s="283">
        <v>10949929</v>
      </c>
      <c r="F6" s="283">
        <v>5976430</v>
      </c>
      <c r="G6" s="284">
        <v>10844726</v>
      </c>
      <c r="H6" s="284">
        <v>7870953</v>
      </c>
      <c r="I6" s="284">
        <v>6613065</v>
      </c>
      <c r="J6" s="490"/>
      <c r="K6" s="282">
        <v>-930</v>
      </c>
      <c r="L6"/>
    </row>
    <row r="7" spans="1:12" x14ac:dyDescent="0.25">
      <c r="A7" s="86" t="s">
        <v>347</v>
      </c>
      <c r="B7" s="283">
        <v>52774472</v>
      </c>
      <c r="C7" s="283">
        <v>7717445</v>
      </c>
      <c r="D7" s="283">
        <v>3151736</v>
      </c>
      <c r="E7" s="283">
        <v>10918852</v>
      </c>
      <c r="F7" s="283">
        <v>5894218</v>
      </c>
      <c r="G7" s="283">
        <v>10711379</v>
      </c>
      <c r="H7" s="283">
        <v>7784698</v>
      </c>
      <c r="I7" s="283">
        <v>6597312</v>
      </c>
      <c r="J7" s="491"/>
      <c r="K7" s="283">
        <v>-1168</v>
      </c>
      <c r="L7"/>
    </row>
    <row r="8" spans="1:12" x14ac:dyDescent="0.25">
      <c r="A8" s="86" t="s">
        <v>348</v>
      </c>
      <c r="B8" s="283">
        <v>51679681</v>
      </c>
      <c r="C8" s="284">
        <v>7706700</v>
      </c>
      <c r="D8" s="284">
        <v>3148303</v>
      </c>
      <c r="E8" s="284">
        <v>10939156</v>
      </c>
      <c r="F8" s="284">
        <v>5884560</v>
      </c>
      <c r="G8" s="284">
        <v>10651281</v>
      </c>
      <c r="H8" s="284">
        <v>7805969</v>
      </c>
      <c r="I8" s="284">
        <v>6577932</v>
      </c>
      <c r="J8" s="490"/>
      <c r="K8" s="282">
        <v>-1034220</v>
      </c>
      <c r="L8"/>
    </row>
    <row r="9" spans="1:12" x14ac:dyDescent="0.25">
      <c r="A9" s="86" t="s">
        <v>349</v>
      </c>
      <c r="B9" s="283">
        <v>52391578</v>
      </c>
      <c r="C9" s="284">
        <v>7626588</v>
      </c>
      <c r="D9" s="284">
        <v>3077995</v>
      </c>
      <c r="E9" s="284">
        <v>10855581</v>
      </c>
      <c r="F9" s="284">
        <v>5836526</v>
      </c>
      <c r="G9" s="284">
        <v>6861637</v>
      </c>
      <c r="H9" s="284">
        <v>7778004</v>
      </c>
      <c r="I9" s="284">
        <v>6527536</v>
      </c>
      <c r="J9" s="284">
        <v>3834201</v>
      </c>
      <c r="K9" s="282">
        <v>-6490</v>
      </c>
      <c r="L9"/>
    </row>
    <row r="10" spans="1:12" x14ac:dyDescent="0.25">
      <c r="A10" s="86" t="s">
        <v>350</v>
      </c>
      <c r="B10" s="283">
        <v>52323030</v>
      </c>
      <c r="C10" s="284">
        <v>7618945</v>
      </c>
      <c r="D10" s="284">
        <v>3073806</v>
      </c>
      <c r="E10" s="284">
        <v>10918840</v>
      </c>
      <c r="F10" s="284">
        <v>5818053</v>
      </c>
      <c r="G10" s="284">
        <v>6826049</v>
      </c>
      <c r="H10" s="284">
        <v>7741361</v>
      </c>
      <c r="I10" s="284">
        <v>6511203</v>
      </c>
      <c r="J10" s="284">
        <v>3815505</v>
      </c>
      <c r="K10" s="282">
        <v>-732</v>
      </c>
      <c r="L10"/>
    </row>
    <row r="11" spans="1:12" x14ac:dyDescent="0.25">
      <c r="A11" s="86" t="s">
        <v>351</v>
      </c>
      <c r="B11" s="283">
        <v>51045405</v>
      </c>
      <c r="C11" s="283">
        <v>7535783</v>
      </c>
      <c r="D11" s="283">
        <v>3042250</v>
      </c>
      <c r="E11" s="283">
        <v>10819981</v>
      </c>
      <c r="F11" s="284">
        <v>5807287</v>
      </c>
      <c r="G11" s="284">
        <v>6747440</v>
      </c>
      <c r="H11" s="284">
        <v>7745184</v>
      </c>
      <c r="I11" s="284">
        <v>6451882</v>
      </c>
      <c r="J11" s="284">
        <v>3800381</v>
      </c>
      <c r="K11" s="282">
        <v>-904783</v>
      </c>
      <c r="L11"/>
    </row>
    <row r="12" spans="1:12" x14ac:dyDescent="0.25">
      <c r="A12" s="86" t="s">
        <v>352</v>
      </c>
      <c r="B12" s="283"/>
      <c r="C12" s="283"/>
      <c r="D12" s="283"/>
      <c r="E12" s="283"/>
      <c r="F12" s="284"/>
      <c r="G12" s="284"/>
      <c r="H12" s="284"/>
      <c r="I12" s="284"/>
      <c r="J12" s="284"/>
      <c r="K12" s="282"/>
      <c r="L12"/>
    </row>
    <row r="13" spans="1:12" x14ac:dyDescent="0.25">
      <c r="A13" s="86" t="s">
        <v>353</v>
      </c>
      <c r="B13" s="283"/>
      <c r="C13" s="283"/>
      <c r="D13" s="283"/>
      <c r="E13" s="283"/>
      <c r="F13" s="284"/>
      <c r="G13" s="284"/>
      <c r="H13" s="284"/>
      <c r="I13" s="284"/>
      <c r="J13" s="284"/>
      <c r="K13" s="282"/>
      <c r="L13"/>
    </row>
    <row r="14" spans="1:12" x14ac:dyDescent="0.25">
      <c r="A14" s="87" t="s">
        <v>354</v>
      </c>
      <c r="B14" s="342"/>
      <c r="C14" s="342"/>
      <c r="D14" s="342"/>
      <c r="E14" s="342"/>
      <c r="F14" s="350"/>
      <c r="G14" s="350"/>
      <c r="H14" s="350"/>
      <c r="I14" s="350"/>
      <c r="J14" s="350"/>
      <c r="K14" s="351"/>
      <c r="L14"/>
    </row>
    <row r="15" spans="1:12" x14ac:dyDescent="0.25">
      <c r="A15" s="82" t="s">
        <v>340</v>
      </c>
      <c r="B15" s="352">
        <v>472772329</v>
      </c>
      <c r="C15" s="353">
        <v>69290987</v>
      </c>
      <c r="D15" s="352">
        <v>28166262</v>
      </c>
      <c r="E15" s="352">
        <v>98317425</v>
      </c>
      <c r="F15" s="353">
        <v>53172370</v>
      </c>
      <c r="G15" s="353">
        <v>85181289</v>
      </c>
      <c r="H15" s="353">
        <v>70458587</v>
      </c>
      <c r="I15" s="353">
        <v>59157649</v>
      </c>
      <c r="J15" s="353">
        <v>11450087</v>
      </c>
      <c r="K15" s="354">
        <v>-2422327</v>
      </c>
      <c r="L15"/>
    </row>
    <row r="16" spans="1:12" x14ac:dyDescent="0.25">
      <c r="A16" s="83" t="s">
        <v>341</v>
      </c>
      <c r="B16" s="355">
        <v>696884256</v>
      </c>
      <c r="C16" s="610"/>
      <c r="D16" s="610"/>
      <c r="E16" s="610"/>
      <c r="F16" s="610"/>
      <c r="G16" s="610"/>
      <c r="H16" s="610"/>
      <c r="I16" s="610"/>
      <c r="J16" s="610"/>
      <c r="K16" s="611"/>
      <c r="L16"/>
    </row>
    <row r="17" spans="1:12" ht="16.5" thickBot="1" x14ac:dyDescent="0.3">
      <c r="A17" s="88" t="s">
        <v>342</v>
      </c>
      <c r="B17" s="356">
        <v>224111927</v>
      </c>
      <c r="C17" s="612"/>
      <c r="D17" s="612"/>
      <c r="E17" s="612"/>
      <c r="F17" s="612"/>
      <c r="G17" s="612"/>
      <c r="H17" s="612"/>
      <c r="I17" s="612"/>
      <c r="J17" s="612"/>
      <c r="K17" s="613"/>
      <c r="L17"/>
    </row>
    <row r="18" spans="1:12" ht="15.75" customHeight="1" x14ac:dyDescent="0.2">
      <c r="A18" s="617" t="s">
        <v>112</v>
      </c>
      <c r="B18" s="618"/>
      <c r="C18" s="618"/>
      <c r="D18" s="618"/>
      <c r="E18" s="618"/>
      <c r="F18" s="618"/>
      <c r="G18" s="618"/>
      <c r="H18" s="618"/>
      <c r="I18" s="618"/>
      <c r="J18" s="618"/>
      <c r="K18" s="619"/>
      <c r="L18"/>
    </row>
    <row r="19" spans="1:12" ht="27.75" customHeight="1" x14ac:dyDescent="0.2">
      <c r="A19" s="614" t="s">
        <v>114</v>
      </c>
      <c r="B19" s="615"/>
      <c r="C19" s="615"/>
      <c r="D19" s="615"/>
      <c r="E19" s="615"/>
      <c r="F19" s="615"/>
      <c r="G19" s="615"/>
      <c r="H19" s="615"/>
      <c r="I19" s="615"/>
      <c r="J19" s="615"/>
      <c r="K19" s="616"/>
      <c r="L19"/>
    </row>
    <row r="20" spans="1:12" ht="26.25" thickBot="1" x14ac:dyDescent="0.25">
      <c r="A20" s="623" t="s">
        <v>185</v>
      </c>
      <c r="B20" s="624"/>
      <c r="C20" s="624"/>
      <c r="D20" s="624"/>
      <c r="E20" s="624"/>
      <c r="F20" s="624"/>
      <c r="G20" s="624"/>
      <c r="H20" s="624"/>
      <c r="I20" s="624"/>
      <c r="J20" s="624"/>
      <c r="K20" s="625"/>
      <c r="L20" s="253" t="s">
        <v>91</v>
      </c>
    </row>
    <row r="21" spans="1:12" ht="16.5" customHeight="1" thickBot="1" x14ac:dyDescent="0.25">
      <c r="A21" s="620" t="s">
        <v>141</v>
      </c>
      <c r="B21" s="621"/>
      <c r="C21" s="621"/>
      <c r="D21" s="621"/>
      <c r="E21" s="621"/>
      <c r="F21" s="621"/>
      <c r="G21" s="621"/>
      <c r="H21" s="621"/>
      <c r="I21" s="621"/>
      <c r="J21" s="621"/>
      <c r="K21" s="622"/>
      <c r="L21"/>
    </row>
    <row r="22" spans="1:12" ht="63" x14ac:dyDescent="0.2">
      <c r="A22" s="89"/>
      <c r="B22" s="84" t="s">
        <v>10</v>
      </c>
      <c r="C22" s="85" t="s">
        <v>104</v>
      </c>
      <c r="D22" s="85" t="s">
        <v>105</v>
      </c>
      <c r="E22" s="85" t="s">
        <v>106</v>
      </c>
      <c r="F22" s="85" t="s">
        <v>107</v>
      </c>
      <c r="G22" s="85" t="s">
        <v>108</v>
      </c>
      <c r="H22" s="85" t="s">
        <v>109</v>
      </c>
      <c r="I22" s="85" t="s">
        <v>110</v>
      </c>
      <c r="J22" s="195" t="s">
        <v>179</v>
      </c>
      <c r="K22" s="192" t="s">
        <v>189</v>
      </c>
      <c r="L22"/>
    </row>
    <row r="23" spans="1:12" x14ac:dyDescent="0.2">
      <c r="A23" s="90" t="s">
        <v>343</v>
      </c>
      <c r="B23" s="357">
        <v>1184985</v>
      </c>
      <c r="C23" s="357">
        <v>177846</v>
      </c>
      <c r="D23" s="358">
        <v>78515</v>
      </c>
      <c r="E23" s="357">
        <v>268875</v>
      </c>
      <c r="F23" s="357">
        <v>122740</v>
      </c>
      <c r="G23" s="357">
        <v>202167</v>
      </c>
      <c r="H23" s="358">
        <v>141983</v>
      </c>
      <c r="I23" s="358">
        <v>172142</v>
      </c>
      <c r="J23" s="489"/>
      <c r="K23" s="359">
        <v>20717</v>
      </c>
      <c r="L23"/>
    </row>
    <row r="24" spans="1:12" x14ac:dyDescent="0.2">
      <c r="A24" s="90" t="s">
        <v>344</v>
      </c>
      <c r="B24" s="357">
        <v>1183959</v>
      </c>
      <c r="C24" s="357">
        <v>177622</v>
      </c>
      <c r="D24" s="358">
        <v>78491</v>
      </c>
      <c r="E24" s="357">
        <v>267204</v>
      </c>
      <c r="F24" s="357">
        <v>122471</v>
      </c>
      <c r="G24" s="357">
        <v>204320</v>
      </c>
      <c r="H24" s="358">
        <v>141691</v>
      </c>
      <c r="I24" s="358">
        <v>172573</v>
      </c>
      <c r="J24" s="489"/>
      <c r="K24" s="359">
        <v>19587</v>
      </c>
      <c r="L24"/>
    </row>
    <row r="25" spans="1:12" x14ac:dyDescent="0.2">
      <c r="A25" s="90" t="s">
        <v>345</v>
      </c>
      <c r="B25" s="357">
        <v>1183163</v>
      </c>
      <c r="C25" s="357">
        <v>177125</v>
      </c>
      <c r="D25" s="358">
        <v>78323</v>
      </c>
      <c r="E25" s="357">
        <v>266447</v>
      </c>
      <c r="F25" s="357">
        <v>122268</v>
      </c>
      <c r="G25" s="357">
        <v>203615</v>
      </c>
      <c r="H25" s="358">
        <v>141151</v>
      </c>
      <c r="I25" s="358">
        <v>171930</v>
      </c>
      <c r="J25" s="489"/>
      <c r="K25" s="359">
        <v>22304</v>
      </c>
      <c r="L25"/>
    </row>
    <row r="26" spans="1:12" x14ac:dyDescent="0.2">
      <c r="A26" s="90" t="s">
        <v>346</v>
      </c>
      <c r="B26" s="357">
        <v>1179914</v>
      </c>
      <c r="C26" s="357">
        <v>176906</v>
      </c>
      <c r="D26" s="358">
        <v>78320</v>
      </c>
      <c r="E26" s="357">
        <v>266695</v>
      </c>
      <c r="F26" s="357">
        <v>122017</v>
      </c>
      <c r="G26" s="357">
        <v>203016</v>
      </c>
      <c r="H26" s="358">
        <v>140732</v>
      </c>
      <c r="I26" s="358">
        <v>171611</v>
      </c>
      <c r="J26" s="489"/>
      <c r="K26" s="359">
        <v>20617</v>
      </c>
      <c r="L26"/>
    </row>
    <row r="27" spans="1:12" x14ac:dyDescent="0.2">
      <c r="A27" s="90" t="s">
        <v>355</v>
      </c>
      <c r="B27" s="357">
        <v>1177234</v>
      </c>
      <c r="C27" s="357">
        <v>176631</v>
      </c>
      <c r="D27" s="358">
        <v>77970</v>
      </c>
      <c r="E27" s="357">
        <v>267040</v>
      </c>
      <c r="F27" s="357">
        <v>120878</v>
      </c>
      <c r="G27" s="357">
        <v>201777</v>
      </c>
      <c r="H27" s="358">
        <v>140187</v>
      </c>
      <c r="I27" s="358">
        <v>171581</v>
      </c>
      <c r="J27" s="489"/>
      <c r="K27" s="359">
        <v>21170</v>
      </c>
      <c r="L27"/>
    </row>
    <row r="28" spans="1:12" x14ac:dyDescent="0.2">
      <c r="A28" s="90" t="s">
        <v>356</v>
      </c>
      <c r="B28" s="357">
        <v>1172129</v>
      </c>
      <c r="C28" s="357">
        <v>175722</v>
      </c>
      <c r="D28" s="358">
        <v>77584</v>
      </c>
      <c r="E28" s="357">
        <v>266297</v>
      </c>
      <c r="F28" s="357">
        <v>120308</v>
      </c>
      <c r="G28" s="357">
        <v>199898</v>
      </c>
      <c r="H28" s="358">
        <v>139529</v>
      </c>
      <c r="I28" s="358">
        <v>170390</v>
      </c>
      <c r="J28" s="489"/>
      <c r="K28" s="359">
        <v>22401</v>
      </c>
      <c r="L28"/>
    </row>
    <row r="29" spans="1:12" x14ac:dyDescent="0.2">
      <c r="A29" s="90" t="s">
        <v>349</v>
      </c>
      <c r="B29" s="357">
        <v>1163051</v>
      </c>
      <c r="C29" s="357">
        <v>174482</v>
      </c>
      <c r="D29" s="358">
        <v>76031</v>
      </c>
      <c r="E29" s="357">
        <v>265209</v>
      </c>
      <c r="F29" s="357">
        <v>119714</v>
      </c>
      <c r="G29" s="357">
        <v>112365</v>
      </c>
      <c r="H29" s="358">
        <v>139365</v>
      </c>
      <c r="I29" s="358">
        <v>169354</v>
      </c>
      <c r="J29" s="358">
        <v>86068</v>
      </c>
      <c r="K29" s="359">
        <v>20463</v>
      </c>
      <c r="L29"/>
    </row>
    <row r="30" spans="1:12" x14ac:dyDescent="0.2">
      <c r="A30" s="90" t="s">
        <v>350</v>
      </c>
      <c r="B30" s="357">
        <v>1158447</v>
      </c>
      <c r="C30" s="357">
        <v>173726</v>
      </c>
      <c r="D30" s="358">
        <v>75611</v>
      </c>
      <c r="E30" s="357">
        <v>265297</v>
      </c>
      <c r="F30" s="357">
        <v>119092</v>
      </c>
      <c r="G30" s="357">
        <v>111703</v>
      </c>
      <c r="H30" s="358">
        <v>137926</v>
      </c>
      <c r="I30" s="358">
        <v>168468</v>
      </c>
      <c r="J30" s="358">
        <v>85259</v>
      </c>
      <c r="K30" s="359">
        <v>21365</v>
      </c>
      <c r="L30"/>
    </row>
    <row r="31" spans="1:12" x14ac:dyDescent="0.2">
      <c r="A31" s="90" t="s">
        <v>351</v>
      </c>
      <c r="B31" s="357">
        <v>1154488</v>
      </c>
      <c r="C31" s="357">
        <v>172823</v>
      </c>
      <c r="D31" s="358">
        <v>75398</v>
      </c>
      <c r="E31" s="357">
        <v>262103</v>
      </c>
      <c r="F31" s="357">
        <v>119494</v>
      </c>
      <c r="G31" s="357">
        <v>110267</v>
      </c>
      <c r="H31" s="358">
        <v>138174</v>
      </c>
      <c r="I31" s="358">
        <v>167171</v>
      </c>
      <c r="J31" s="358">
        <v>84520</v>
      </c>
      <c r="K31" s="359">
        <v>24538</v>
      </c>
      <c r="L31"/>
    </row>
    <row r="32" spans="1:12" x14ac:dyDescent="0.2">
      <c r="A32" s="90" t="s">
        <v>352</v>
      </c>
      <c r="B32" s="357"/>
      <c r="C32" s="357"/>
      <c r="D32" s="358"/>
      <c r="E32" s="357"/>
      <c r="F32" s="357"/>
      <c r="G32" s="357"/>
      <c r="H32" s="358"/>
      <c r="I32" s="358"/>
      <c r="J32" s="358"/>
      <c r="K32" s="359"/>
      <c r="L32"/>
    </row>
    <row r="33" spans="1:12" x14ac:dyDescent="0.2">
      <c r="A33" s="90" t="s">
        <v>353</v>
      </c>
      <c r="B33" s="357"/>
      <c r="C33" s="357"/>
      <c r="D33" s="358"/>
      <c r="E33" s="357"/>
      <c r="F33" s="357"/>
      <c r="G33" s="357"/>
      <c r="H33" s="358"/>
      <c r="I33" s="358"/>
      <c r="J33" s="358"/>
      <c r="K33" s="359"/>
      <c r="L33"/>
    </row>
    <row r="34" spans="1:12" x14ac:dyDescent="0.2">
      <c r="A34" s="91" t="s">
        <v>354</v>
      </c>
      <c r="B34" s="360"/>
      <c r="C34" s="360"/>
      <c r="D34" s="360"/>
      <c r="E34" s="360"/>
      <c r="F34" s="360"/>
      <c r="G34" s="360"/>
      <c r="H34" s="361"/>
      <c r="I34" s="361"/>
      <c r="J34" s="361"/>
      <c r="K34" s="362"/>
      <c r="L34"/>
    </row>
    <row r="35" spans="1:12" x14ac:dyDescent="0.2">
      <c r="A35" s="82" t="s">
        <v>357</v>
      </c>
      <c r="B35" s="363">
        <v>1173041</v>
      </c>
      <c r="C35" s="364">
        <v>175876</v>
      </c>
      <c r="D35" s="364">
        <v>77360</v>
      </c>
      <c r="E35" s="364">
        <v>266130</v>
      </c>
      <c r="F35" s="364">
        <v>120998</v>
      </c>
      <c r="G35" s="364">
        <v>172125</v>
      </c>
      <c r="H35" s="364">
        <v>140082</v>
      </c>
      <c r="I35" s="364">
        <v>170580</v>
      </c>
      <c r="J35" s="364">
        <v>85282</v>
      </c>
      <c r="K35" s="365">
        <v>21462</v>
      </c>
      <c r="L35"/>
    </row>
    <row r="36" spans="1:12" ht="16.5" thickBot="1" x14ac:dyDescent="0.3">
      <c r="A36" s="83" t="s">
        <v>341</v>
      </c>
      <c r="B36" s="366">
        <v>1204939</v>
      </c>
      <c r="C36" s="626"/>
      <c r="D36" s="626"/>
      <c r="E36" s="626"/>
      <c r="F36" s="626"/>
      <c r="G36" s="626"/>
      <c r="H36" s="626"/>
      <c r="I36" s="626"/>
      <c r="J36" s="626"/>
      <c r="K36" s="627"/>
      <c r="L36"/>
    </row>
    <row r="37" spans="1:12" ht="12.75" x14ac:dyDescent="0.2">
      <c r="A37" s="598" t="s">
        <v>4</v>
      </c>
      <c r="B37" s="599"/>
      <c r="C37" s="599"/>
      <c r="D37" s="599"/>
      <c r="E37" s="599"/>
      <c r="F37" s="599"/>
      <c r="G37" s="599"/>
      <c r="H37" s="599"/>
      <c r="I37" s="599"/>
      <c r="J37" s="599"/>
      <c r="K37" s="600"/>
      <c r="L37"/>
    </row>
    <row r="38" spans="1:12" ht="15.75" customHeight="1" x14ac:dyDescent="0.2">
      <c r="A38" s="572" t="s">
        <v>142</v>
      </c>
      <c r="B38" s="573"/>
      <c r="C38" s="573"/>
      <c r="D38" s="573"/>
      <c r="E38" s="573"/>
      <c r="F38" s="573"/>
      <c r="G38" s="573"/>
      <c r="H38" s="573"/>
      <c r="I38" s="573"/>
      <c r="J38" s="573"/>
      <c r="K38" s="574"/>
      <c r="L38"/>
    </row>
    <row r="39" spans="1:12" ht="25.5" customHeight="1" x14ac:dyDescent="0.2">
      <c r="A39" s="572" t="s">
        <v>143</v>
      </c>
      <c r="B39" s="573"/>
      <c r="C39" s="573"/>
      <c r="D39" s="573"/>
      <c r="E39" s="573"/>
      <c r="F39" s="573"/>
      <c r="G39" s="573"/>
      <c r="H39" s="573"/>
      <c r="I39" s="573"/>
      <c r="J39" s="573"/>
      <c r="K39" s="574"/>
      <c r="L39"/>
    </row>
    <row r="40" spans="1:12" ht="25.5" customHeight="1" x14ac:dyDescent="0.2">
      <c r="A40" s="572" t="s">
        <v>144</v>
      </c>
      <c r="B40" s="573"/>
      <c r="C40" s="573"/>
      <c r="D40" s="573"/>
      <c r="E40" s="573"/>
      <c r="F40" s="573"/>
      <c r="G40" s="573"/>
      <c r="H40" s="573"/>
      <c r="I40" s="573"/>
      <c r="J40" s="573"/>
      <c r="K40" s="574"/>
      <c r="L40"/>
    </row>
    <row r="41" spans="1:12" ht="13.5" thickBot="1" x14ac:dyDescent="0.25">
      <c r="A41" s="623" t="s">
        <v>182</v>
      </c>
      <c r="B41" s="624"/>
      <c r="C41" s="624"/>
      <c r="D41" s="624"/>
      <c r="E41" s="624"/>
      <c r="F41" s="624"/>
      <c r="G41" s="624"/>
      <c r="H41" s="624"/>
      <c r="I41" s="624"/>
      <c r="J41" s="624"/>
      <c r="K41" s="625"/>
      <c r="L41" s="254" t="s">
        <v>95</v>
      </c>
    </row>
    <row r="42" spans="1:12" ht="14.25" customHeight="1" x14ac:dyDescent="0.2">
      <c r="L42" s="54"/>
    </row>
    <row r="59" ht="37.5" customHeight="1" x14ac:dyDescent="0.25"/>
  </sheetData>
  <mergeCells count="12">
    <mergeCell ref="A41:K41"/>
    <mergeCell ref="A39:K39"/>
    <mergeCell ref="A40:K40"/>
    <mergeCell ref="A21:K21"/>
    <mergeCell ref="C36:K36"/>
    <mergeCell ref="A37:K37"/>
    <mergeCell ref="A38:K38"/>
    <mergeCell ref="C16:K17"/>
    <mergeCell ref="A19:K19"/>
    <mergeCell ref="A18:K18"/>
    <mergeCell ref="A1:K1"/>
    <mergeCell ref="A20:K20"/>
  </mergeCells>
  <printOptions horizontalCentered="1" gridLines="1"/>
  <pageMargins left="0.28999999999999998" right="0.28999999999999998" top="0.7" bottom="0.43" header="0.3" footer="0.27"/>
  <pageSetup scale="61" firstPageNumber="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H61"/>
  <sheetViews>
    <sheetView view="pageBreakPreview" zoomScale="110" zoomScaleNormal="100" zoomScaleSheetLayoutView="110" workbookViewId="0">
      <selection activeCell="A20" sqref="A20:E20"/>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1" customWidth="1"/>
    <col min="7" max="7" width="17.42578125" style="51" bestFit="1" customWidth="1"/>
    <col min="8" max="8" width="12.85546875" style="51" bestFit="1" customWidth="1"/>
    <col min="9" max="9" width="12.5703125" style="51" bestFit="1" customWidth="1"/>
    <col min="10" max="10" width="13.42578125" style="51" bestFit="1" customWidth="1"/>
    <col min="11" max="11" width="12.28515625" style="51" bestFit="1" customWidth="1"/>
    <col min="12" max="12" width="11.5703125" style="51" bestFit="1" customWidth="1"/>
    <col min="13" max="14" width="9.140625" style="51"/>
    <col min="15" max="15" width="10.28515625" style="51" bestFit="1" customWidth="1"/>
    <col min="16" max="16384" width="9.140625" style="51"/>
  </cols>
  <sheetData>
    <row r="1" spans="1:5" customFormat="1" ht="24.75" customHeight="1" x14ac:dyDescent="0.2">
      <c r="A1" s="628" t="s">
        <v>145</v>
      </c>
      <c r="B1" s="629"/>
      <c r="C1" s="629"/>
      <c r="D1" s="629"/>
      <c r="E1" s="630"/>
    </row>
    <row r="2" spans="1:5" customFormat="1" ht="32.25" customHeight="1" x14ac:dyDescent="0.2">
      <c r="A2" s="92"/>
      <c r="B2" s="241" t="s">
        <v>18</v>
      </c>
      <c r="C2" s="242" t="s">
        <v>23</v>
      </c>
      <c r="D2" s="243" t="s">
        <v>3</v>
      </c>
      <c r="E2" s="244" t="s">
        <v>24</v>
      </c>
    </row>
    <row r="3" spans="1:5" customFormat="1" x14ac:dyDescent="0.25">
      <c r="A3" s="507">
        <v>43647</v>
      </c>
      <c r="B3" s="283">
        <v>16033109.460000001</v>
      </c>
      <c r="C3" s="283">
        <v>13565618.460000001</v>
      </c>
      <c r="D3" s="283">
        <v>1556135</v>
      </c>
      <c r="E3" s="367">
        <v>911356</v>
      </c>
    </row>
    <row r="4" spans="1:5" customFormat="1" x14ac:dyDescent="0.25">
      <c r="A4" s="507">
        <v>43678</v>
      </c>
      <c r="B4" s="283">
        <v>15423001.369999999</v>
      </c>
      <c r="C4" s="283">
        <v>13146008.369999999</v>
      </c>
      <c r="D4" s="283">
        <v>1361019</v>
      </c>
      <c r="E4" s="367">
        <v>915974</v>
      </c>
    </row>
    <row r="5" spans="1:5" customFormat="1" x14ac:dyDescent="0.25">
      <c r="A5" s="507">
        <v>43709</v>
      </c>
      <c r="B5" s="283">
        <v>15179051.529999999</v>
      </c>
      <c r="C5" s="283">
        <v>12977526.529999999</v>
      </c>
      <c r="D5" s="283">
        <v>1377841</v>
      </c>
      <c r="E5" s="367">
        <v>823684</v>
      </c>
    </row>
    <row r="6" spans="1:5" customFormat="1" x14ac:dyDescent="0.25">
      <c r="A6" s="507">
        <v>43739</v>
      </c>
      <c r="B6" s="283">
        <v>15311611.220000001</v>
      </c>
      <c r="C6" s="283">
        <v>13114601.220000001</v>
      </c>
      <c r="D6" s="283">
        <v>1372585</v>
      </c>
      <c r="E6" s="367">
        <v>824425</v>
      </c>
    </row>
    <row r="7" spans="1:5" customFormat="1" x14ac:dyDescent="0.25">
      <c r="A7" s="507">
        <v>43770</v>
      </c>
      <c r="B7" s="283">
        <v>14938246.720000001</v>
      </c>
      <c r="C7" s="283">
        <v>12760110.720000001</v>
      </c>
      <c r="D7" s="283">
        <v>1340969</v>
      </c>
      <c r="E7" s="367">
        <v>837167</v>
      </c>
    </row>
    <row r="8" spans="1:5" customFormat="1" x14ac:dyDescent="0.25">
      <c r="A8" s="507">
        <v>43800</v>
      </c>
      <c r="B8" s="283">
        <v>14663794.369999999</v>
      </c>
      <c r="C8" s="283">
        <v>12549424.835129434</v>
      </c>
      <c r="D8" s="283">
        <v>1315759.7501146304</v>
      </c>
      <c r="E8" s="367">
        <v>798609.7847559345</v>
      </c>
    </row>
    <row r="9" spans="1:5" customFormat="1" x14ac:dyDescent="0.25">
      <c r="A9" s="507">
        <v>43831</v>
      </c>
      <c r="B9" s="283">
        <v>15003379.050000001</v>
      </c>
      <c r="C9" s="283">
        <v>12839054.085747173</v>
      </c>
      <c r="D9" s="283">
        <v>1352112.3324065947</v>
      </c>
      <c r="E9" s="367">
        <v>812212.63184623246</v>
      </c>
    </row>
    <row r="10" spans="1:5" customFormat="1" x14ac:dyDescent="0.25">
      <c r="A10" s="507">
        <v>43862</v>
      </c>
      <c r="B10" s="283">
        <v>14840047.529999999</v>
      </c>
      <c r="C10" s="283">
        <v>12680704.205838103</v>
      </c>
      <c r="D10" s="283">
        <v>1336195.946367716</v>
      </c>
      <c r="E10" s="367">
        <v>823147.37779417983</v>
      </c>
    </row>
    <row r="11" spans="1:5" customFormat="1" x14ac:dyDescent="0.25">
      <c r="A11" s="507">
        <v>43891</v>
      </c>
      <c r="B11" s="283">
        <v>15171243.92</v>
      </c>
      <c r="C11" s="283">
        <v>12950494.645554643</v>
      </c>
      <c r="D11" s="283">
        <v>1347264.2232130808</v>
      </c>
      <c r="E11" s="367">
        <v>873485.05123227637</v>
      </c>
    </row>
    <row r="12" spans="1:5" customFormat="1" x14ac:dyDescent="0.25">
      <c r="A12" s="507">
        <v>43922</v>
      </c>
      <c r="B12" s="283" t="s">
        <v>173</v>
      </c>
      <c r="C12" s="283" t="s">
        <v>173</v>
      </c>
      <c r="D12" s="283" t="s">
        <v>173</v>
      </c>
      <c r="E12" s="367" t="s">
        <v>173</v>
      </c>
    </row>
    <row r="13" spans="1:5" customFormat="1" x14ac:dyDescent="0.25">
      <c r="A13" s="507">
        <v>43952</v>
      </c>
      <c r="B13" s="283" t="s">
        <v>173</v>
      </c>
      <c r="C13" s="283" t="s">
        <v>173</v>
      </c>
      <c r="D13" s="283" t="s">
        <v>173</v>
      </c>
      <c r="E13" s="367" t="s">
        <v>173</v>
      </c>
    </row>
    <row r="14" spans="1:5" customFormat="1" x14ac:dyDescent="0.25">
      <c r="A14" s="507">
        <v>43983</v>
      </c>
      <c r="B14" s="368" t="s">
        <v>173</v>
      </c>
      <c r="C14" s="369" t="s">
        <v>173</v>
      </c>
      <c r="D14" s="369" t="s">
        <v>173</v>
      </c>
      <c r="E14" s="370" t="s">
        <v>173</v>
      </c>
    </row>
    <row r="15" spans="1:5" customFormat="1" x14ac:dyDescent="0.25">
      <c r="A15" s="94" t="s">
        <v>340</v>
      </c>
      <c r="B15" s="345">
        <v>136563485</v>
      </c>
      <c r="C15" s="345">
        <v>116583543</v>
      </c>
      <c r="D15" s="345">
        <v>12359881</v>
      </c>
      <c r="E15" s="371">
        <v>7620061</v>
      </c>
    </row>
    <row r="16" spans="1:5" customFormat="1" x14ac:dyDescent="0.25">
      <c r="A16" s="83" t="s">
        <v>341</v>
      </c>
      <c r="B16" s="283">
        <v>183213521</v>
      </c>
      <c r="C16" s="283">
        <v>156250510</v>
      </c>
      <c r="D16" s="283">
        <v>17256539</v>
      </c>
      <c r="E16" s="367">
        <v>9706472</v>
      </c>
    </row>
    <row r="17" spans="1:8" customFormat="1" ht="16.5" thickBot="1" x14ac:dyDescent="0.3">
      <c r="A17" s="95" t="s">
        <v>342</v>
      </c>
      <c r="B17" s="372">
        <v>46650036</v>
      </c>
      <c r="C17" s="373"/>
      <c r="D17" s="373"/>
      <c r="E17" s="294"/>
    </row>
    <row r="18" spans="1:8" customFormat="1" ht="12.75" customHeight="1" x14ac:dyDescent="0.2">
      <c r="A18" s="631" t="s">
        <v>4</v>
      </c>
      <c r="B18" s="632"/>
      <c r="C18" s="632"/>
      <c r="D18" s="632"/>
      <c r="E18" s="633"/>
    </row>
    <row r="19" spans="1:8" ht="15.75" customHeight="1" x14ac:dyDescent="0.25">
      <c r="A19" s="572" t="s">
        <v>190</v>
      </c>
      <c r="B19" s="573"/>
      <c r="C19" s="573"/>
      <c r="D19" s="573"/>
      <c r="E19" s="574"/>
      <c r="F19"/>
      <c r="G19"/>
      <c r="H19" s="255" t="s">
        <v>95</v>
      </c>
    </row>
    <row r="20" spans="1:8" s="53" customFormat="1" ht="39.75" customHeight="1" thickBot="1" x14ac:dyDescent="0.3">
      <c r="A20" s="560" t="s">
        <v>146</v>
      </c>
      <c r="B20" s="561"/>
      <c r="C20" s="561"/>
      <c r="D20" s="561"/>
      <c r="E20" s="562"/>
      <c r="F20"/>
      <c r="G20"/>
      <c r="H20" s="255" t="s">
        <v>93</v>
      </c>
    </row>
    <row r="21" spans="1:8" customFormat="1" ht="12.75" x14ac:dyDescent="0.2"/>
    <row r="22" spans="1:8" ht="27" customHeight="1" x14ac:dyDescent="0.25">
      <c r="F22" s="255"/>
    </row>
    <row r="61" ht="37.5" customHeight="1" x14ac:dyDescent="0.25"/>
  </sheetData>
  <mergeCells count="4">
    <mergeCell ref="A1:E1"/>
    <mergeCell ref="A18:E18"/>
    <mergeCell ref="A20:E20"/>
    <mergeCell ref="A19:E19"/>
  </mergeCells>
  <printOptions horizontalCentered="1" gridLines="1"/>
  <pageMargins left="0.28999999999999998" right="0.28999999999999998" top="0.7" bottom="0.43" header="0.3" footer="0.27"/>
  <pageSetup firstPageNumber="6"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McLaughlin, Kristine</cp:lastModifiedBy>
  <cp:lastPrinted>2020-04-15T18:29:26Z</cp:lastPrinted>
  <dcterms:created xsi:type="dcterms:W3CDTF">2003-06-04T15:46:14Z</dcterms:created>
  <dcterms:modified xsi:type="dcterms:W3CDTF">2020-04-15T18:29:53Z</dcterms:modified>
</cp:coreProperties>
</file>